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рковая 14" sheetId="1" r:id="rId1"/>
    <sheet name="Парковая 15" sheetId="2" r:id="rId2"/>
    <sheet name="Парковая 16" sheetId="3" r:id="rId3"/>
    <sheet name="Парковая 17" sheetId="4" r:id="rId4"/>
    <sheet name="Парковая 18" sheetId="5" r:id="rId5"/>
    <sheet name="Парковая 19" sheetId="6" r:id="rId6"/>
    <sheet name="Парковая 20" sheetId="7" r:id="rId7"/>
    <sheet name="Парковая 20_2" sheetId="8" r:id="rId8"/>
    <sheet name="Парковая 21" sheetId="9" r:id="rId9"/>
    <sheet name="Парковая 22" sheetId="10" r:id="rId10"/>
    <sheet name="Парковая 24" sheetId="11" r:id="rId11"/>
    <sheet name="Парковая 26" sheetId="12" r:id="rId12"/>
    <sheet name="Парковая 28" sheetId="13" r:id="rId13"/>
    <sheet name="Парковая 32" sheetId="14" r:id="rId14"/>
    <sheet name="Парковая 32а" sheetId="15" r:id="rId15"/>
    <sheet name="Парковая 34" sheetId="16" r:id="rId16"/>
    <sheet name="Парковая 36" sheetId="17" r:id="rId17"/>
    <sheet name="Парковая 38" sheetId="18" r:id="rId18"/>
    <sheet name="Парковая 40" sheetId="19" r:id="rId19"/>
    <sheet name="Парковая 42" sheetId="20" r:id="rId20"/>
    <sheet name="Парковая 46" sheetId="21" r:id="rId21"/>
    <sheet name="Парковая 48" sheetId="22" r:id="rId22"/>
    <sheet name="Парковая 50" sheetId="23" r:id="rId23"/>
    <sheet name="Парковая 52" sheetId="24" r:id="rId24"/>
    <sheet name="Парковая 54" sheetId="25" r:id="rId25"/>
    <sheet name="Парковая 56" sheetId="26" r:id="rId26"/>
    <sheet name="Парковая 62" sheetId="27" r:id="rId27"/>
    <sheet name="Парковая 64" sheetId="28" r:id="rId28"/>
    <sheet name="Парковая 66" sheetId="29" r:id="rId29"/>
    <sheet name="Парковая 68" sheetId="30" r:id="rId30"/>
    <sheet name="Парковая 70" sheetId="31" r:id="rId31"/>
    <sheet name="Парковая 72" sheetId="32" r:id="rId32"/>
    <sheet name="Парковая 74" sheetId="33" r:id="rId33"/>
    <sheet name="Липовский проезд 1" sheetId="34" r:id="rId34"/>
    <sheet name="Липовский проезд 3" sheetId="35" r:id="rId35"/>
    <sheet name="Липовский проезд 3а" sheetId="36" r:id="rId36"/>
    <sheet name="Липовский проезд 5" sheetId="37" r:id="rId37"/>
    <sheet name="Липовский проезд 5а" sheetId="38" r:id="rId38"/>
    <sheet name="Липовский проезд 11" sheetId="39" r:id="rId39"/>
    <sheet name="Липовский проезд 17" sheetId="40" r:id="rId40"/>
    <sheet name="Липовский проезд 19а" sheetId="41" r:id="rId41"/>
    <sheet name="Липовский проезд 19" sheetId="42" r:id="rId42"/>
    <sheet name="Липовский проезд 19б" sheetId="43" r:id="rId43"/>
    <sheet name="Липовский проезд 21" sheetId="44" r:id="rId44"/>
    <sheet name="Липовский проезд 23а" sheetId="45" r:id="rId45"/>
    <sheet name="Липовский проезд 23" sheetId="46" r:id="rId46"/>
    <sheet name="Липовский проезд 23б" sheetId="47" r:id="rId47"/>
    <sheet name="Липовский проезд 29" sheetId="48" r:id="rId48"/>
    <sheet name="Липовский проезд 31" sheetId="49" r:id="rId49"/>
    <sheet name="Липовский проезд 33" sheetId="50" r:id="rId50"/>
    <sheet name="Липовский проезд 9б" sheetId="51" r:id="rId51"/>
    <sheet name="проспект Героев 33" sheetId="52" r:id="rId52"/>
    <sheet name="проспект Героев 33б" sheetId="53" r:id="rId53"/>
    <sheet name="проспект Героев 51" sheetId="54" r:id="rId54"/>
    <sheet name="проспект Героев 53" sheetId="55" r:id="rId55"/>
    <sheet name="проспект Героев 55" sheetId="56" r:id="rId56"/>
    <sheet name="проспект Героев 57" sheetId="57" r:id="rId57"/>
    <sheet name="проспект Героев 59" sheetId="58" r:id="rId58"/>
    <sheet name="проспект Героев 61" sheetId="59" r:id="rId59"/>
    <sheet name="проспект Героев 62" sheetId="60" r:id="rId60"/>
    <sheet name="проспект Героев 63" sheetId="61" r:id="rId61"/>
    <sheet name="проспект Героев 65" sheetId="62" r:id="rId62"/>
    <sheet name="Красных Фортов 23" sheetId="63" r:id="rId63"/>
    <sheet name="Красных Фортов 25" sheetId="64" r:id="rId64"/>
    <sheet name="Красных Фортов 27" sheetId="65" r:id="rId65"/>
    <sheet name="Красных Фортов 29" sheetId="66" r:id="rId66"/>
    <sheet name="Красных Фортов 31" sheetId="67" r:id="rId67"/>
    <sheet name="Красных Фортов 33" sheetId="68" r:id="rId68"/>
    <sheet name="Красных Фортов 35" sheetId="69" r:id="rId69"/>
    <sheet name="Красных Фортов 37" sheetId="70" r:id="rId70"/>
    <sheet name="Красных Фортов 39" sheetId="71" r:id="rId71"/>
    <sheet name="Красных Фортов 41" sheetId="72" r:id="rId72"/>
    <sheet name="Красных Фортов 45" sheetId="73" r:id="rId73"/>
    <sheet name="Красных Фортов 47" sheetId="74" r:id="rId74"/>
    <sheet name="Машиностроителей 2" sheetId="75" r:id="rId75"/>
    <sheet name="Машиностроителей 4" sheetId="76" r:id="rId76"/>
    <sheet name="Машиностроителей 6" sheetId="77" r:id="rId77"/>
    <sheet name="Машиностроителей 8" sheetId="78" r:id="rId78"/>
    <sheet name="Молодежная 1" sheetId="79" r:id="rId79"/>
    <sheet name="Молодежная 8" sheetId="80" r:id="rId80"/>
    <sheet name="Молодежная 10" sheetId="81" r:id="rId81"/>
    <sheet name="Молодежная 12" sheetId="82" r:id="rId82"/>
    <sheet name="Молодежная 16" sheetId="83" r:id="rId83"/>
    <sheet name="Молодежная 17" sheetId="84" r:id="rId84"/>
    <sheet name="Молодежная 18" sheetId="85" r:id="rId85"/>
    <sheet name="Молодежная 19" sheetId="86" r:id="rId86"/>
    <sheet name="Молодежная 20" sheetId="87" r:id="rId87"/>
    <sheet name="Молодежная 22" sheetId="88" r:id="rId88"/>
    <sheet name="Молодежная 24" sheetId="89" r:id="rId89"/>
    <sheet name="Молодежная 21" sheetId="90" r:id="rId90"/>
    <sheet name="Молодежная 23" sheetId="91" r:id="rId91"/>
    <sheet name="Молодежная 26" sheetId="92" r:id="rId92"/>
    <sheet name="Молодежная 25" sheetId="93" r:id="rId93"/>
    <sheet name="Молодежная 28" sheetId="94" r:id="rId94"/>
    <sheet name="Молодежная 30" sheetId="95" r:id="rId95"/>
    <sheet name="Молодежная 30а" sheetId="96" r:id="rId96"/>
    <sheet name="Молодежная 33" sheetId="97" r:id="rId97"/>
    <sheet name="Молодежная 37" sheetId="98" r:id="rId98"/>
    <sheet name="Молодежная 39" sheetId="99" r:id="rId99"/>
    <sheet name="Молодежная 41" sheetId="100" r:id="rId100"/>
    <sheet name="Молодежная 42" sheetId="101" r:id="rId101"/>
    <sheet name="Молодежная 44" sheetId="102" r:id="rId102"/>
    <sheet name="Молодежная 46" sheetId="103" r:id="rId103"/>
    <sheet name="Молодежная 48" sheetId="104" r:id="rId104"/>
    <sheet name="Молодежная 54" sheetId="105" r:id="rId105"/>
    <sheet name="Молодежная 56" sheetId="106" r:id="rId106"/>
    <sheet name="Молодежная 60" sheetId="107" r:id="rId107"/>
    <sheet name="Молодежная 62" sheetId="108" r:id="rId108"/>
    <sheet name="Молодежная 64" sheetId="109" r:id="rId109"/>
    <sheet name="Молодежная 66" sheetId="110" r:id="rId110"/>
    <sheet name="Молодежная 68" sheetId="111" r:id="rId111"/>
    <sheet name="Молодежная 72" sheetId="112" r:id="rId112"/>
    <sheet name="Молодежная 74" sheetId="113" r:id="rId113"/>
    <sheet name="Молодежная 76" sheetId="114" r:id="rId114"/>
    <sheet name="Молодежная 80" sheetId="115" r:id="rId115"/>
    <sheet name="Молодежная 82" sheetId="116" r:id="rId116"/>
    <sheet name="Молодежная 84" sheetId="117" r:id="rId117"/>
    <sheet name="Солнечная 7" sheetId="118" r:id="rId118"/>
    <sheet name="Солнечная 25а" sheetId="119" r:id="rId119"/>
    <sheet name="Солнечная 30 корп.2" sheetId="120" r:id="rId120"/>
    <sheet name="Солнечная 35" sheetId="121" r:id="rId121"/>
    <sheet name="Солнечная 47" sheetId="122" r:id="rId122"/>
    <sheet name="Малая Земля 3" sheetId="123" r:id="rId123"/>
    <sheet name="Малая Земля 16" sheetId="124" r:id="rId124"/>
    <sheet name="Ленинградская 4" sheetId="125" r:id="rId125"/>
    <sheet name="Высотная 2" sheetId="126" r:id="rId126"/>
    <sheet name="Высотная 6" sheetId="127" r:id="rId127"/>
    <sheet name="Высотная 7" sheetId="128" r:id="rId128"/>
    <sheet name="Комсомольская 14" sheetId="129" r:id="rId129"/>
    <sheet name="50 лет Октября 6" sheetId="130" r:id="rId130"/>
  </sheets>
  <definedNames/>
  <calcPr fullCalcOnLoad="1"/>
</workbook>
</file>

<file path=xl/sharedStrings.xml><?xml version="1.0" encoding="utf-8"?>
<sst xmlns="http://schemas.openxmlformats.org/spreadsheetml/2006/main" count="3510" uniqueCount="151">
  <si>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</si>
  <si>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t>Исходные данные</t>
  </si>
  <si>
    <t>Энергосберегающая лампа</t>
  </si>
  <si>
    <t>Лампа накаливания</t>
  </si>
  <si>
    <t>Экономия</t>
  </si>
  <si>
    <t>Мощность, Вт</t>
  </si>
  <si>
    <t>Х</t>
  </si>
  <si>
    <t>Стоимость ламп</t>
  </si>
  <si>
    <t>Срок службы, месяц</t>
  </si>
  <si>
    <t>Количество светильников, шт.</t>
  </si>
  <si>
    <t>Количество лампочек, шт./год</t>
  </si>
  <si>
    <t>Стоимость замены лампочки, руб.</t>
  </si>
  <si>
    <t>Тариф электроэнергии, руб./кВт</t>
  </si>
  <si>
    <t>Расчет экономии за счет снижения потребления электроэнергии. </t>
  </si>
  <si>
    <t>1. Потребление электроэнергии за год при режиме работы 12 часов в сутки, кВт</t>
  </si>
  <si>
    <t>2. Стоимость электроэнергии, руб.</t>
  </si>
  <si>
    <t>3. Стоимость ламп, руб.</t>
  </si>
  <si>
    <t>4. Стоимость работ по замене ламп за 1 год, руб.</t>
  </si>
  <si>
    <t>5. Расходы на проведение мероприятия по энергосбережению, руб.</t>
  </si>
  <si>
    <t>6. Объем ожидаемого снижения  используемой электроэнергии, руб.</t>
  </si>
  <si>
    <t>7. Срок окупаемости, год</t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</si>
  <si>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</si>
  <si>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t>6. Объем ожидаемого снижения используемой электроэнергии, руб.</t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</si>
  <si>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</si>
  <si>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д.17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</si>
  <si>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</si>
  <si>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д.19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</si>
  <si>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</si>
  <si>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д.20 (9 эт.)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</si>
  <si>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</si>
  <si>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</si>
  <si>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</si>
  <si>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</si>
  <si>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д.28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</si>
  <si>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</si>
  <si>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д.32а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</si>
  <si>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</si>
  <si>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</si>
  <si>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д.38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</si>
  <si>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</si>
  <si>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</si>
  <si>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</si>
  <si>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д.48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</si>
  <si>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</si>
  <si>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</si>
  <si>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</si>
  <si>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д.56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</si>
  <si>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</si>
  <si>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</si>
  <si>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д.66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</si>
  <si>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д.68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</si>
  <si>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д.70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</si>
  <si>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д.72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</si>
  <si>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Парковая, д.74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</si>
  <si>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</si>
  <si>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</si>
  <si>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</si>
  <si>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</si>
  <si>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д.5а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</si>
  <si>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</si>
  <si>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д.17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</si>
  <si>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д.19а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</si>
  <si>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</si>
  <si>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д.19б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</si>
  <si>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</si>
  <si>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д.23а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</si>
  <si>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</si>
  <si>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д.23б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</si>
  <si>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д.29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</si>
  <si>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</si>
  <si>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д.33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</si>
  <si>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ул. Липовский проезд, д.9б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</si>
  <si>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д.33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</si>
  <si>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д.33б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</si>
  <si>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</si>
  <si>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</si>
  <si>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</si>
  <si>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>Проспект Героев, д.57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</si>
  <si>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д.59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</si>
  <si>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д.61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</si>
  <si>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д.62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</si>
  <si>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д.63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</si>
  <si>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 Проспект Героев, д.65</t>
    </r>
    <r>
      <rPr>
        <b/>
        <i/>
        <sz val="12"/>
        <color indexed="8"/>
        <rFont val="Times New Roman"/>
        <family val="1"/>
      </rPr>
      <t xml:space="preserve"> 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</si>
  <si>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</si>
  <si>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</si>
  <si>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</si>
  <si>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д.29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</si>
  <si>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</si>
  <si>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</si>
  <si>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</si>
  <si>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</si>
  <si>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д.39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</si>
  <si>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д.41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</si>
  <si>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д.45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</si>
  <si>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Красных Фортов, д.47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</si>
  <si>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</si>
  <si>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</si>
  <si>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</si>
  <si>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Машиностроителей, д.8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</si>
  <si>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</si>
  <si>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</si>
  <si>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</si>
  <si>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</si>
  <si>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</si>
  <si>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</si>
  <si>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</si>
  <si>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д.19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</si>
  <si>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</si>
  <si>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</si>
  <si>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</si>
  <si>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</si>
  <si>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</si>
  <si>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</si>
  <si>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</si>
  <si>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д.28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</si>
  <si>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</si>
  <si>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д.30а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</si>
  <si>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</si>
  <si>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</si>
  <si>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д.39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</si>
  <si>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д.41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</si>
  <si>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</si>
  <si>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</si>
  <si>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</si>
  <si>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д.48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</si>
  <si>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д.54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</si>
  <si>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д.56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</si>
  <si>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</si>
  <si>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</si>
  <si>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</si>
  <si>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</si>
  <si>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д.68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</si>
  <si>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д.72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</si>
  <si>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д.74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</si>
  <si>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д.76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</si>
  <si>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д.80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</si>
  <si>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</si>
  <si>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Молодежная, д.84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</si>
  <si>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</si>
  <si>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д.25а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</si>
  <si>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д.30/2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</si>
  <si>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д.35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</si>
  <si>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Солнечная, д.47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</si>
  <si>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Малая Земля, д.3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</si>
  <si>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Малая Земля, д.16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</si>
  <si>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Ленинградская, д.4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</si>
  <si>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Высотная, д.2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</si>
  <si>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Высотная, д.6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</si>
  <si>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Высотная, д.7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</si>
  <si>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Комсомольская, д.14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</si>
  <si>
    <r>
      <t xml:space="preserve">Предложения собственникам многоквартирного дома по адресу: г.Сосновый Бор, </t>
    </r>
    <r>
      <rPr>
        <b/>
        <sz val="14"/>
        <color indexed="8"/>
        <rFont val="Times New Roman"/>
        <family val="1"/>
      </rPr>
      <t xml:space="preserve">ул. 50 лет Октября, д.6 </t>
    </r>
    <r>
      <rPr>
        <b/>
        <i/>
        <sz val="12"/>
        <color indexed="8"/>
        <rFont val="Times New Roman"/>
        <family val="1"/>
      </rPr>
      <t>о мероприятиях по энергосбережению и повышению энергетической эффективности в соответствии с ФЗ № 261-ФЗ предлагаем провести следующие мероприятия: замена в местах общего пользования (подъезд и лестничные клетки) ламп накаливания на энергосберегающие лампы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</si>
</sst>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8">
    <font>
      <sz val="10"/>
      <name val="Arial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Times New Roman"/>
      <family val="2"/>
    </font>
    <font>
      <b/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justify" wrapText="1"/>
      <protection/>
    </xf>
    <xf numFmtId="164" fontId="4" fillId="0" borderId="1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2" xfId="20" applyFont="1" applyBorder="1">
      <alignment/>
      <protection/>
    </xf>
    <xf numFmtId="164" fontId="6" fillId="0" borderId="2" xfId="20" applyFont="1" applyBorder="1" applyAlignment="1">
      <alignment horizontal="center" wrapText="1" shrinkToFit="1"/>
      <protection/>
    </xf>
    <xf numFmtId="164" fontId="6" fillId="0" borderId="2" xfId="20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4" fontId="5" fillId="0" borderId="2" xfId="20" applyFont="1" applyBorder="1" applyAlignment="1">
      <alignment horizontal="right"/>
      <protection/>
    </xf>
    <xf numFmtId="164" fontId="5" fillId="0" borderId="2" xfId="20" applyFont="1" applyBorder="1" applyAlignment="1">
      <alignment horizontal="center"/>
      <protection/>
    </xf>
    <xf numFmtId="164" fontId="5" fillId="0" borderId="2" xfId="20" applyFont="1" applyBorder="1" applyAlignment="1">
      <alignment wrapText="1" shrinkToFit="1"/>
      <protection/>
    </xf>
    <xf numFmtId="164" fontId="4" fillId="0" borderId="3" xfId="20" applyFont="1" applyBorder="1" applyAlignment="1">
      <alignment horizontal="center" wrapText="1" shrinkToFit="1"/>
      <protection/>
    </xf>
    <xf numFmtId="164" fontId="5" fillId="0" borderId="2" xfId="20" applyFont="1" applyBorder="1">
      <alignment/>
      <protection/>
    </xf>
    <xf numFmtId="166" fontId="5" fillId="0" borderId="2" xfId="20" applyNumberFormat="1" applyFont="1" applyBorder="1" applyAlignment="1">
      <alignment wrapText="1" shrinkToFit="1"/>
      <protection/>
    </xf>
    <xf numFmtId="164" fontId="5" fillId="2" borderId="2" xfId="20" applyFont="1" applyFill="1" applyBorder="1" applyAlignment="1">
      <alignment wrapText="1" shrinkToFit="1"/>
      <protection/>
    </xf>
    <xf numFmtId="164" fontId="4" fillId="2" borderId="2" xfId="20" applyFont="1" applyFill="1" applyBorder="1" applyAlignment="1">
      <alignment wrapText="1" shrinkToFit="1"/>
      <protection/>
    </xf>
    <xf numFmtId="164" fontId="4" fillId="0" borderId="2" xfId="20" applyFont="1" applyBorder="1">
      <alignment/>
      <protection/>
    </xf>
    <xf numFmtId="164" fontId="4" fillId="2" borderId="2" xfId="20" applyFont="1" applyFill="1" applyBorder="1" applyAlignment="1">
      <alignment horizontal="right" wrapText="1" shrinkToFit="1"/>
      <protection/>
    </xf>
    <xf numFmtId="164" fontId="5" fillId="2" borderId="4" xfId="20" applyFont="1" applyFill="1" applyBorder="1" applyAlignment="1">
      <alignment wrapText="1" shrinkToFit="1"/>
      <protection/>
    </xf>
    <xf numFmtId="166" fontId="4" fillId="2" borderId="2" xfId="20" applyNumberFormat="1" applyFont="1" applyFill="1" applyBorder="1" applyAlignment="1">
      <alignment horizontal="right"/>
      <protection/>
    </xf>
    <xf numFmtId="166" fontId="4" fillId="0" borderId="3" xfId="20" applyNumberFormat="1" applyFont="1" applyBorder="1" applyAlignment="1">
      <alignment horizontal="center"/>
      <protection/>
    </xf>
    <xf numFmtId="166" fontId="4" fillId="0" borderId="5" xfId="20" applyNumberFormat="1" applyFont="1" applyBorder="1" applyAlignment="1">
      <alignment horizontal="center"/>
      <protection/>
    </xf>
    <xf numFmtId="164" fontId="7" fillId="0" borderId="6" xfId="20" applyFont="1" applyFill="1" applyBorder="1" applyAlignment="1">
      <alignment horizontal="left" wrapText="1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styles" Target="styles.xml" /><Relationship Id="rId132" Type="http://schemas.openxmlformats.org/officeDocument/2006/relationships/sharedStrings" Target="sharedStrings.xml" /><Relationship Id="rId1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112</v>
      </c>
      <c r="C7" s="9">
        <v>112</v>
      </c>
      <c r="D7" s="10" t="s">
        <v>6</v>
      </c>
      <c r="E7" s="4"/>
    </row>
    <row r="8" spans="1:5" ht="12.75">
      <c r="A8" s="8" t="s">
        <v>10</v>
      </c>
      <c r="B8" s="9">
        <f>B7*1</f>
        <v>112</v>
      </c>
      <c r="C8" s="9">
        <f>C7*12</f>
        <v>1344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3433.92</v>
      </c>
      <c r="C12" s="8">
        <f>0.06*12*365*C7</f>
        <v>29433.600000000002</v>
      </c>
      <c r="D12" s="13">
        <f>C12-B12</f>
        <v>25999.68</v>
      </c>
      <c r="E12" s="4"/>
    </row>
    <row r="13" spans="1:4" ht="18" customHeight="1">
      <c r="A13" s="11" t="s">
        <v>15</v>
      </c>
      <c r="B13" s="14">
        <f>B12*B10</f>
        <v>7898.016</v>
      </c>
      <c r="C13" s="11">
        <f>C12*C10</f>
        <v>67697.28</v>
      </c>
      <c r="D13" s="13">
        <f>C13-B13</f>
        <v>59799.263999999996</v>
      </c>
    </row>
    <row r="14" spans="1:4" ht="16.5" customHeight="1">
      <c r="A14" s="11" t="s">
        <v>16</v>
      </c>
      <c r="B14" s="11">
        <f>B8*B5</f>
        <v>16800</v>
      </c>
      <c r="C14" s="11">
        <f>C8*C5</f>
        <v>20160</v>
      </c>
      <c r="D14" s="13">
        <f>C14-B14</f>
        <v>3360</v>
      </c>
    </row>
    <row r="15" spans="1:4" ht="26.25" customHeight="1">
      <c r="A15" s="11" t="s">
        <v>17</v>
      </c>
      <c r="B15" s="11">
        <f>B9*B8</f>
        <v>7191.5199999999995</v>
      </c>
      <c r="C15" s="11">
        <f>C9*C8</f>
        <v>86298.23999999999</v>
      </c>
      <c r="D15" s="13">
        <f>C15-B15</f>
        <v>79106.71999999999</v>
      </c>
    </row>
    <row r="16" spans="1:4" ht="40.5" customHeight="1">
      <c r="A16" s="15" t="s">
        <v>18</v>
      </c>
      <c r="B16" s="16">
        <f>B15+B14</f>
        <v>23991.52</v>
      </c>
      <c r="C16" s="11">
        <f>C15+C14</f>
        <v>106458.23999999999</v>
      </c>
      <c r="D16" s="17"/>
    </row>
    <row r="17" spans="1:4" ht="40.5" customHeight="1">
      <c r="A17" s="15" t="s">
        <v>19</v>
      </c>
      <c r="B17" s="18">
        <f>D15+D14+D13</f>
        <v>142265.984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38</v>
      </c>
      <c r="C7" s="9">
        <v>38</v>
      </c>
      <c r="D7" s="10" t="s">
        <v>6</v>
      </c>
      <c r="E7" s="4"/>
    </row>
    <row r="8" spans="1:5" ht="12.75">
      <c r="A8" s="8" t="s">
        <v>10</v>
      </c>
      <c r="B8" s="9">
        <f>B7*1</f>
        <v>38</v>
      </c>
      <c r="C8" s="9">
        <f>C7*12</f>
        <v>456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1165.08</v>
      </c>
      <c r="C12" s="8">
        <f>0.06*12*365*C7</f>
        <v>9986.4</v>
      </c>
      <c r="D12" s="13">
        <f>C12-B12</f>
        <v>8821.32</v>
      </c>
      <c r="E12" s="4"/>
    </row>
    <row r="13" spans="1:4" ht="18" customHeight="1">
      <c r="A13" s="11" t="s">
        <v>15</v>
      </c>
      <c r="B13" s="14">
        <f>B12*B10</f>
        <v>2679.6839999999997</v>
      </c>
      <c r="C13" s="11">
        <f>C12*C10</f>
        <v>22968.719999999998</v>
      </c>
      <c r="D13" s="13">
        <f>C13-B13</f>
        <v>20289.035999999996</v>
      </c>
    </row>
    <row r="14" spans="1:4" ht="16.5" customHeight="1">
      <c r="A14" s="11" t="s">
        <v>16</v>
      </c>
      <c r="B14" s="11">
        <f>B8*B5</f>
        <v>5700</v>
      </c>
      <c r="C14" s="11">
        <f>C8*C5</f>
        <v>6840</v>
      </c>
      <c r="D14" s="13">
        <f>C14-B14</f>
        <v>1140</v>
      </c>
    </row>
    <row r="15" spans="1:4" ht="26.25" customHeight="1">
      <c r="A15" s="11" t="s">
        <v>17</v>
      </c>
      <c r="B15" s="11">
        <f>B9*B8</f>
        <v>2439.9799999999996</v>
      </c>
      <c r="C15" s="11">
        <f>C9*C8</f>
        <v>29279.76</v>
      </c>
      <c r="D15" s="13">
        <f>C15-B15</f>
        <v>26839.78</v>
      </c>
    </row>
    <row r="16" spans="1:4" ht="40.5" customHeight="1">
      <c r="A16" s="15" t="s">
        <v>18</v>
      </c>
      <c r="B16" s="16">
        <f>B15+B14</f>
        <v>8139.98</v>
      </c>
      <c r="C16" s="11">
        <f>C15+C14</f>
        <v>36119.759999999995</v>
      </c>
      <c r="D16" s="17"/>
    </row>
    <row r="17" spans="1:4" ht="40.5" customHeight="1">
      <c r="A17" s="15" t="s">
        <v>22</v>
      </c>
      <c r="B17" s="18">
        <f>D15+D14+D13</f>
        <v>48268.81599999999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27</v>
      </c>
      <c r="C7" s="9">
        <v>27</v>
      </c>
      <c r="D7" s="10" t="s">
        <v>6</v>
      </c>
      <c r="E7" s="4"/>
    </row>
    <row r="8" spans="1:5" ht="12.75">
      <c r="A8" s="8" t="s">
        <v>10</v>
      </c>
      <c r="B8" s="9">
        <f>B7*1</f>
        <v>27</v>
      </c>
      <c r="C8" s="9">
        <f>C7*12</f>
        <v>324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827.82</v>
      </c>
      <c r="C12" s="8">
        <f>0.06*12*365*C7</f>
        <v>7095.6</v>
      </c>
      <c r="D12" s="13">
        <f>C12-B12</f>
        <v>6267.780000000001</v>
      </c>
      <c r="E12" s="4"/>
    </row>
    <row r="13" spans="1:4" ht="18" customHeight="1">
      <c r="A13" s="11" t="s">
        <v>15</v>
      </c>
      <c r="B13" s="14">
        <f>B12*B10</f>
        <v>1903.9859999999999</v>
      </c>
      <c r="C13" s="11">
        <f>C12*C10</f>
        <v>16319.88</v>
      </c>
      <c r="D13" s="13">
        <f>C13-B13</f>
        <v>14415.894</v>
      </c>
    </row>
    <row r="14" spans="1:4" ht="16.5" customHeight="1">
      <c r="A14" s="11" t="s">
        <v>16</v>
      </c>
      <c r="B14" s="11">
        <f>B8*B5</f>
        <v>4050</v>
      </c>
      <c r="C14" s="11">
        <f>C8*C5</f>
        <v>4860</v>
      </c>
      <c r="D14" s="13">
        <f>C14-B14</f>
        <v>810</v>
      </c>
    </row>
    <row r="15" spans="1:4" ht="26.25" customHeight="1">
      <c r="A15" s="11" t="s">
        <v>17</v>
      </c>
      <c r="B15" s="11">
        <f>B9*B8</f>
        <v>1733.6699999999998</v>
      </c>
      <c r="C15" s="11">
        <f>C9*C8</f>
        <v>20804.039999999997</v>
      </c>
      <c r="D15" s="13">
        <f>C15-B15</f>
        <v>19070.37</v>
      </c>
    </row>
    <row r="16" spans="1:4" ht="40.5" customHeight="1">
      <c r="A16" s="15" t="s">
        <v>18</v>
      </c>
      <c r="B16" s="16">
        <f>B15+B14</f>
        <v>5783.67</v>
      </c>
      <c r="C16" s="11">
        <f>C15+C14</f>
        <v>25664.039999999997</v>
      </c>
      <c r="D16" s="17"/>
    </row>
    <row r="17" spans="1:4" ht="40.5" customHeight="1">
      <c r="A17" s="15" t="s">
        <v>22</v>
      </c>
      <c r="B17" s="18">
        <f>D15+D14+D13</f>
        <v>34296.263999999996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110</v>
      </c>
      <c r="C7" s="9">
        <v>110</v>
      </c>
      <c r="D7" s="10" t="s">
        <v>6</v>
      </c>
      <c r="E7" s="4"/>
    </row>
    <row r="8" spans="1:5" ht="12.75">
      <c r="A8" s="8" t="s">
        <v>10</v>
      </c>
      <c r="B8" s="9">
        <f>B7*1</f>
        <v>110</v>
      </c>
      <c r="C8" s="9">
        <f>C7*12</f>
        <v>1320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3372.6</v>
      </c>
      <c r="C12" s="8">
        <f>0.06*12*365*C7</f>
        <v>28908</v>
      </c>
      <c r="D12" s="13">
        <f>C12-B12</f>
        <v>25535.4</v>
      </c>
      <c r="E12" s="4"/>
    </row>
    <row r="13" spans="1:4" ht="18" customHeight="1">
      <c r="A13" s="11" t="s">
        <v>15</v>
      </c>
      <c r="B13" s="14">
        <f>B12*B10</f>
        <v>7756.98</v>
      </c>
      <c r="C13" s="11">
        <f>C12*C10</f>
        <v>66488.4</v>
      </c>
      <c r="D13" s="13">
        <f>C13-B13</f>
        <v>58731.42</v>
      </c>
    </row>
    <row r="14" spans="1:4" ht="16.5" customHeight="1">
      <c r="A14" s="11" t="s">
        <v>16</v>
      </c>
      <c r="B14" s="11">
        <f>B8*B5</f>
        <v>16500</v>
      </c>
      <c r="C14" s="11">
        <f>C8*C5</f>
        <v>19800</v>
      </c>
      <c r="D14" s="13">
        <f>C14-B14</f>
        <v>3300</v>
      </c>
    </row>
    <row r="15" spans="1:4" ht="26.25" customHeight="1">
      <c r="A15" s="11" t="s">
        <v>17</v>
      </c>
      <c r="B15" s="11">
        <f>B9*B8</f>
        <v>7063.099999999999</v>
      </c>
      <c r="C15" s="11">
        <f>C9*C8</f>
        <v>84757.2</v>
      </c>
      <c r="D15" s="13">
        <f>C15-B15</f>
        <v>77694.09999999999</v>
      </c>
    </row>
    <row r="16" spans="1:4" ht="40.5" customHeight="1">
      <c r="A16" s="15" t="s">
        <v>18</v>
      </c>
      <c r="B16" s="16">
        <f>B15+B14</f>
        <v>23563.1</v>
      </c>
      <c r="C16" s="11">
        <f>C15+C14</f>
        <v>104557.2</v>
      </c>
      <c r="D16" s="17"/>
    </row>
    <row r="17" spans="1:4" ht="40.5" customHeight="1">
      <c r="A17" s="15" t="s">
        <v>22</v>
      </c>
      <c r="B17" s="18">
        <f>D15+D14+D13</f>
        <v>139725.52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72</v>
      </c>
      <c r="C7" s="9">
        <v>72</v>
      </c>
      <c r="D7" s="10" t="s">
        <v>6</v>
      </c>
      <c r="E7" s="4"/>
    </row>
    <row r="8" spans="1:5" ht="12.75">
      <c r="A8" s="8" t="s">
        <v>10</v>
      </c>
      <c r="B8" s="9">
        <f>B7*1</f>
        <v>72</v>
      </c>
      <c r="C8" s="9">
        <f>C7*12</f>
        <v>864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2207.52</v>
      </c>
      <c r="C12" s="8">
        <f>0.06*12*365*C7</f>
        <v>18921.600000000002</v>
      </c>
      <c r="D12" s="13">
        <f>C12-B12</f>
        <v>16714.08</v>
      </c>
      <c r="E12" s="4"/>
    </row>
    <row r="13" spans="1:4" ht="18" customHeight="1">
      <c r="A13" s="11" t="s">
        <v>15</v>
      </c>
      <c r="B13" s="14">
        <f>B12*B10</f>
        <v>5077.295999999999</v>
      </c>
      <c r="C13" s="11">
        <f>C12*C10</f>
        <v>43519.68</v>
      </c>
      <c r="D13" s="13">
        <f>C13-B13</f>
        <v>38442.384</v>
      </c>
    </row>
    <row r="14" spans="1:4" ht="16.5" customHeight="1">
      <c r="A14" s="11" t="s">
        <v>16</v>
      </c>
      <c r="B14" s="11">
        <f>B8*B5</f>
        <v>10800</v>
      </c>
      <c r="C14" s="11">
        <f>C8*C5</f>
        <v>12960</v>
      </c>
      <c r="D14" s="13">
        <f>C14-B14</f>
        <v>2160</v>
      </c>
    </row>
    <row r="15" spans="1:4" ht="26.25" customHeight="1">
      <c r="A15" s="11" t="s">
        <v>17</v>
      </c>
      <c r="B15" s="11">
        <f>B9*B8</f>
        <v>4623.12</v>
      </c>
      <c r="C15" s="11">
        <f>C9*C8</f>
        <v>55477.439999999995</v>
      </c>
      <c r="D15" s="13">
        <f>C15-B15</f>
        <v>50854.31999999999</v>
      </c>
    </row>
    <row r="16" spans="1:4" ht="40.5" customHeight="1">
      <c r="A16" s="15" t="s">
        <v>18</v>
      </c>
      <c r="B16" s="16">
        <f>B15+B14</f>
        <v>15423.119999999999</v>
      </c>
      <c r="C16" s="11">
        <f>C15+C14</f>
        <v>68437.44</v>
      </c>
      <c r="D16" s="17"/>
    </row>
    <row r="17" spans="1:4" ht="40.5" customHeight="1">
      <c r="A17" s="15" t="s">
        <v>22</v>
      </c>
      <c r="B17" s="18">
        <f>D15+D14+D13</f>
        <v>91456.704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94</v>
      </c>
      <c r="C7" s="9">
        <v>94</v>
      </c>
      <c r="D7" s="10" t="s">
        <v>6</v>
      </c>
      <c r="E7" s="4"/>
    </row>
    <row r="8" spans="1:5" ht="12.75">
      <c r="A8" s="8" t="s">
        <v>10</v>
      </c>
      <c r="B8" s="9">
        <f>B7*1</f>
        <v>94</v>
      </c>
      <c r="C8" s="9">
        <f>C7*12</f>
        <v>1128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2882.04</v>
      </c>
      <c r="C12" s="8">
        <f>0.06*12*365*C7</f>
        <v>24703.2</v>
      </c>
      <c r="D12" s="13">
        <f>C12-B12</f>
        <v>21821.16</v>
      </c>
      <c r="E12" s="4"/>
    </row>
    <row r="13" spans="1:4" ht="18" customHeight="1">
      <c r="A13" s="11" t="s">
        <v>15</v>
      </c>
      <c r="B13" s="14">
        <f>B12*B10</f>
        <v>6628.691999999999</v>
      </c>
      <c r="C13" s="11">
        <f>C12*C10</f>
        <v>56817.36</v>
      </c>
      <c r="D13" s="13">
        <f>C13-B13</f>
        <v>50188.668000000005</v>
      </c>
    </row>
    <row r="14" spans="1:4" ht="16.5" customHeight="1">
      <c r="A14" s="11" t="s">
        <v>16</v>
      </c>
      <c r="B14" s="11">
        <f>B8*B5</f>
        <v>14100</v>
      </c>
      <c r="C14" s="11">
        <f>C8*C5</f>
        <v>16920</v>
      </c>
      <c r="D14" s="13">
        <f>C14-B14</f>
        <v>2820</v>
      </c>
    </row>
    <row r="15" spans="1:4" ht="26.25" customHeight="1">
      <c r="A15" s="11" t="s">
        <v>17</v>
      </c>
      <c r="B15" s="11">
        <f>B9*B8</f>
        <v>6035.74</v>
      </c>
      <c r="C15" s="11">
        <f>C9*C8</f>
        <v>72428.87999999999</v>
      </c>
      <c r="D15" s="13">
        <f>C15-B15</f>
        <v>66393.13999999998</v>
      </c>
    </row>
    <row r="16" spans="1:4" ht="40.5" customHeight="1">
      <c r="A16" s="15" t="s">
        <v>18</v>
      </c>
      <c r="B16" s="16">
        <f>B15+B14</f>
        <v>20135.739999999998</v>
      </c>
      <c r="C16" s="11">
        <f>C15+C14</f>
        <v>89348.87999999999</v>
      </c>
      <c r="D16" s="17"/>
    </row>
    <row r="17" spans="1:4" ht="40.5" customHeight="1">
      <c r="A17" s="15" t="s">
        <v>22</v>
      </c>
      <c r="B17" s="18">
        <f>D15+D14+D13</f>
        <v>119401.80799999999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72</v>
      </c>
      <c r="C7" s="9">
        <v>72</v>
      </c>
      <c r="D7" s="10" t="s">
        <v>6</v>
      </c>
      <c r="E7" s="4"/>
    </row>
    <row r="8" spans="1:5" ht="12.75">
      <c r="A8" s="8" t="s">
        <v>10</v>
      </c>
      <c r="B8" s="9">
        <f>B7*1</f>
        <v>72</v>
      </c>
      <c r="C8" s="9">
        <f>C7*12</f>
        <v>864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2207.52</v>
      </c>
      <c r="C12" s="8">
        <f>0.06*12*365*C7</f>
        <v>18921.600000000002</v>
      </c>
      <c r="D12" s="13">
        <f>C12-B12</f>
        <v>16714.08</v>
      </c>
      <c r="E12" s="4"/>
    </row>
    <row r="13" spans="1:4" ht="18" customHeight="1">
      <c r="A13" s="11" t="s">
        <v>15</v>
      </c>
      <c r="B13" s="14">
        <f>B12*B10</f>
        <v>5077.295999999999</v>
      </c>
      <c r="C13" s="11">
        <f>C12*C10</f>
        <v>43519.68</v>
      </c>
      <c r="D13" s="13">
        <f>C13-B13</f>
        <v>38442.384</v>
      </c>
    </row>
    <row r="14" spans="1:4" ht="16.5" customHeight="1">
      <c r="A14" s="11" t="s">
        <v>16</v>
      </c>
      <c r="B14" s="11">
        <f>B8*B5</f>
        <v>10800</v>
      </c>
      <c r="C14" s="11">
        <f>C8*C5</f>
        <v>12960</v>
      </c>
      <c r="D14" s="13">
        <f>C14-B14</f>
        <v>2160</v>
      </c>
    </row>
    <row r="15" spans="1:4" ht="26.25" customHeight="1">
      <c r="A15" s="11" t="s">
        <v>17</v>
      </c>
      <c r="B15" s="11">
        <f>B9*B8</f>
        <v>4623.12</v>
      </c>
      <c r="C15" s="11">
        <f>C9*C8</f>
        <v>55477.439999999995</v>
      </c>
      <c r="D15" s="13">
        <f>C15-B15</f>
        <v>50854.31999999999</v>
      </c>
    </row>
    <row r="16" spans="1:4" ht="40.5" customHeight="1">
      <c r="A16" s="15" t="s">
        <v>18</v>
      </c>
      <c r="B16" s="16">
        <f>B15+B14</f>
        <v>15423.119999999999</v>
      </c>
      <c r="C16" s="11">
        <f>C15+C14</f>
        <v>68437.44</v>
      </c>
      <c r="D16" s="17"/>
    </row>
    <row r="17" spans="1:4" ht="40.5" customHeight="1">
      <c r="A17" s="15" t="s">
        <v>22</v>
      </c>
      <c r="B17" s="18">
        <f>D15+D14+D13</f>
        <v>91456.704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144</v>
      </c>
      <c r="C7" s="9">
        <v>144</v>
      </c>
      <c r="D7" s="10" t="s">
        <v>6</v>
      </c>
      <c r="E7" s="4"/>
    </row>
    <row r="8" spans="1:5" ht="12.75">
      <c r="A8" s="8" t="s">
        <v>10</v>
      </c>
      <c r="B8" s="9">
        <f>B7*1</f>
        <v>144</v>
      </c>
      <c r="C8" s="9">
        <f>C7*12</f>
        <v>1728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4415.04</v>
      </c>
      <c r="C12" s="8">
        <f>0.06*12*365*C7</f>
        <v>37843.200000000004</v>
      </c>
      <c r="D12" s="13">
        <f>C12-B12</f>
        <v>33428.16</v>
      </c>
      <c r="E12" s="4"/>
    </row>
    <row r="13" spans="1:4" ht="18" customHeight="1">
      <c r="A13" s="11" t="s">
        <v>15</v>
      </c>
      <c r="B13" s="14">
        <f>B12*B10</f>
        <v>10154.591999999999</v>
      </c>
      <c r="C13" s="11">
        <f>C12*C10</f>
        <v>87039.36</v>
      </c>
      <c r="D13" s="13">
        <f>C13-B13</f>
        <v>76884.768</v>
      </c>
    </row>
    <row r="14" spans="1:4" ht="16.5" customHeight="1">
      <c r="A14" s="11" t="s">
        <v>16</v>
      </c>
      <c r="B14" s="11">
        <f>B8*B5</f>
        <v>21600</v>
      </c>
      <c r="C14" s="11">
        <f>C8*C5</f>
        <v>25920</v>
      </c>
      <c r="D14" s="13">
        <f>C14-B14</f>
        <v>4320</v>
      </c>
    </row>
    <row r="15" spans="1:4" ht="26.25" customHeight="1">
      <c r="A15" s="11" t="s">
        <v>17</v>
      </c>
      <c r="B15" s="11">
        <f>B9*B8</f>
        <v>9246.24</v>
      </c>
      <c r="C15" s="11">
        <f>C9*C8</f>
        <v>110954.87999999999</v>
      </c>
      <c r="D15" s="13">
        <f>C15-B15</f>
        <v>101708.63999999998</v>
      </c>
    </row>
    <row r="16" spans="1:4" ht="40.5" customHeight="1">
      <c r="A16" s="15" t="s">
        <v>18</v>
      </c>
      <c r="B16" s="16">
        <f>B15+B14</f>
        <v>30846.239999999998</v>
      </c>
      <c r="C16" s="11">
        <f>C15+C14</f>
        <v>136874.88</v>
      </c>
      <c r="D16" s="17"/>
    </row>
    <row r="17" spans="1:4" ht="40.5" customHeight="1">
      <c r="A17" s="15" t="s">
        <v>22</v>
      </c>
      <c r="B17" s="18">
        <f>D15+D14+D13</f>
        <v>182913.408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144</v>
      </c>
      <c r="C7" s="9">
        <v>144</v>
      </c>
      <c r="D7" s="10" t="s">
        <v>6</v>
      </c>
      <c r="E7" s="4"/>
    </row>
    <row r="8" spans="1:5" ht="12.75">
      <c r="A8" s="8" t="s">
        <v>10</v>
      </c>
      <c r="B8" s="9">
        <f>B7*1</f>
        <v>144</v>
      </c>
      <c r="C8" s="9">
        <f>C7*12</f>
        <v>1728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4415.04</v>
      </c>
      <c r="C12" s="8">
        <f>0.06*12*365*C7</f>
        <v>37843.200000000004</v>
      </c>
      <c r="D12" s="13">
        <f>C12-B12</f>
        <v>33428.16</v>
      </c>
      <c r="E12" s="4"/>
    </row>
    <row r="13" spans="1:4" ht="18" customHeight="1">
      <c r="A13" s="11" t="s">
        <v>15</v>
      </c>
      <c r="B13" s="14">
        <f>B12*B10</f>
        <v>10154.591999999999</v>
      </c>
      <c r="C13" s="11">
        <f>C12*C10</f>
        <v>87039.36</v>
      </c>
      <c r="D13" s="13">
        <f>C13-B13</f>
        <v>76884.768</v>
      </c>
    </row>
    <row r="14" spans="1:4" ht="16.5" customHeight="1">
      <c r="A14" s="11" t="s">
        <v>16</v>
      </c>
      <c r="B14" s="11">
        <f>B8*B5</f>
        <v>21600</v>
      </c>
      <c r="C14" s="11">
        <f>C8*C5</f>
        <v>25920</v>
      </c>
      <c r="D14" s="13">
        <f>C14-B14</f>
        <v>4320</v>
      </c>
    </row>
    <row r="15" spans="1:4" ht="26.25" customHeight="1">
      <c r="A15" s="11" t="s">
        <v>17</v>
      </c>
      <c r="B15" s="11">
        <f>B9*B8</f>
        <v>9246.24</v>
      </c>
      <c r="C15" s="11">
        <f>C9*C8</f>
        <v>110954.87999999999</v>
      </c>
      <c r="D15" s="13">
        <f>C15-B15</f>
        <v>101708.63999999998</v>
      </c>
    </row>
    <row r="16" spans="1:4" ht="40.5" customHeight="1">
      <c r="A16" s="15" t="s">
        <v>18</v>
      </c>
      <c r="B16" s="16">
        <f>B15+B14</f>
        <v>30846.239999999998</v>
      </c>
      <c r="C16" s="11">
        <f>C15+C14</f>
        <v>136874.88</v>
      </c>
      <c r="D16" s="17"/>
    </row>
    <row r="17" spans="1:4" ht="40.5" customHeight="1">
      <c r="A17" s="15" t="s">
        <v>22</v>
      </c>
      <c r="B17" s="18">
        <f>D15+D14+D13</f>
        <v>182913.408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129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117</v>
      </c>
      <c r="C7" s="9">
        <v>117</v>
      </c>
      <c r="D7" s="10" t="s">
        <v>6</v>
      </c>
      <c r="E7" s="4"/>
    </row>
    <row r="8" spans="1:5" ht="12.75">
      <c r="A8" s="8" t="s">
        <v>10</v>
      </c>
      <c r="B8" s="9">
        <f>B7*1</f>
        <v>117</v>
      </c>
      <c r="C8" s="9">
        <f>C7*12</f>
        <v>1404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3587.22</v>
      </c>
      <c r="C12" s="8">
        <f>0.06*12*365*C7</f>
        <v>30747.600000000002</v>
      </c>
      <c r="D12" s="13">
        <f>C12-B12</f>
        <v>27160.38</v>
      </c>
      <c r="E12" s="4"/>
    </row>
    <row r="13" spans="1:4" ht="18" customHeight="1">
      <c r="A13" s="11" t="s">
        <v>15</v>
      </c>
      <c r="B13" s="14">
        <f>B12*B10</f>
        <v>8250.606</v>
      </c>
      <c r="C13" s="11">
        <f>C12*C10</f>
        <v>70719.48</v>
      </c>
      <c r="D13" s="13">
        <f>C13-B13</f>
        <v>62468.873999999996</v>
      </c>
    </row>
    <row r="14" spans="1:4" ht="16.5" customHeight="1">
      <c r="A14" s="11" t="s">
        <v>16</v>
      </c>
      <c r="B14" s="11">
        <f>B8*B5</f>
        <v>17550</v>
      </c>
      <c r="C14" s="11">
        <f>C8*C5</f>
        <v>21060</v>
      </c>
      <c r="D14" s="13">
        <f>C14-B14</f>
        <v>3510</v>
      </c>
    </row>
    <row r="15" spans="1:4" ht="26.25" customHeight="1">
      <c r="A15" s="11" t="s">
        <v>17</v>
      </c>
      <c r="B15" s="11">
        <f>B9*B8</f>
        <v>7512.57</v>
      </c>
      <c r="C15" s="11">
        <f>C9*C8</f>
        <v>90150.84</v>
      </c>
      <c r="D15" s="13">
        <f>C15-B15</f>
        <v>82638.26999999999</v>
      </c>
    </row>
    <row r="16" spans="1:4" ht="40.5" customHeight="1">
      <c r="A16" s="15" t="s">
        <v>18</v>
      </c>
      <c r="B16" s="16">
        <f>B15+B14</f>
        <v>25062.57</v>
      </c>
      <c r="C16" s="11">
        <f>C15+C14</f>
        <v>111210.84</v>
      </c>
      <c r="D16" s="17"/>
    </row>
    <row r="17" spans="1:4" ht="40.5" customHeight="1">
      <c r="A17" s="15" t="s">
        <v>22</v>
      </c>
      <c r="B17" s="18">
        <f>D15+D14+D13</f>
        <v>148617.14399999997</v>
      </c>
      <c r="C17" s="11"/>
      <c r="D17" s="17"/>
    </row>
    <row r="18" spans="1:4" ht="18.75" customHeight="1">
      <c r="A18" s="19" t="s">
        <v>20</v>
      </c>
      <c r="B18" s="20">
        <f>B16/B17</f>
        <v>0.16863848493818456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180</v>
      </c>
      <c r="C7" s="9">
        <v>180</v>
      </c>
      <c r="D7" s="10" t="s">
        <v>6</v>
      </c>
      <c r="E7" s="4"/>
    </row>
    <row r="8" spans="1:5" ht="12.75">
      <c r="A8" s="8" t="s">
        <v>10</v>
      </c>
      <c r="B8" s="9">
        <f>B7*1</f>
        <v>180</v>
      </c>
      <c r="C8" s="9">
        <f>C7*12</f>
        <v>2160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5518.8</v>
      </c>
      <c r="C12" s="8">
        <f>0.06*12*365*C7</f>
        <v>47304</v>
      </c>
      <c r="D12" s="13">
        <f>C12-B12</f>
        <v>41785.2</v>
      </c>
      <c r="E12" s="4"/>
    </row>
    <row r="13" spans="1:4" ht="18" customHeight="1">
      <c r="A13" s="11" t="s">
        <v>15</v>
      </c>
      <c r="B13" s="14">
        <f>B12*B10</f>
        <v>12693.24</v>
      </c>
      <c r="C13" s="11">
        <f>C12*C10</f>
        <v>108799.2</v>
      </c>
      <c r="D13" s="13">
        <f>C13-B13</f>
        <v>96105.95999999999</v>
      </c>
    </row>
    <row r="14" spans="1:4" ht="16.5" customHeight="1">
      <c r="A14" s="11" t="s">
        <v>16</v>
      </c>
      <c r="B14" s="11">
        <f>B8*B5</f>
        <v>27000</v>
      </c>
      <c r="C14" s="11">
        <f>C8*C5</f>
        <v>32400</v>
      </c>
      <c r="D14" s="13">
        <f>C14-B14</f>
        <v>5400</v>
      </c>
    </row>
    <row r="15" spans="1:4" ht="26.25" customHeight="1">
      <c r="A15" s="11" t="s">
        <v>17</v>
      </c>
      <c r="B15" s="11">
        <f>B9*B8</f>
        <v>11557.8</v>
      </c>
      <c r="C15" s="11">
        <f>C9*C8</f>
        <v>138693.59999999998</v>
      </c>
      <c r="D15" s="13">
        <f>C15-B15</f>
        <v>127135.79999999997</v>
      </c>
    </row>
    <row r="16" spans="1:4" ht="40.5" customHeight="1">
      <c r="A16" s="15" t="s">
        <v>18</v>
      </c>
      <c r="B16" s="16">
        <f>B15+B14</f>
        <v>38557.8</v>
      </c>
      <c r="C16" s="11">
        <f>C15+C14</f>
        <v>171093.59999999998</v>
      </c>
      <c r="D16" s="17"/>
    </row>
    <row r="17" spans="1:4" ht="40.5" customHeight="1">
      <c r="A17" s="15" t="s">
        <v>22</v>
      </c>
      <c r="B17" s="18">
        <f>D15+D14+D13</f>
        <v>228641.75999999998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90</v>
      </c>
      <c r="C7" s="9">
        <v>90</v>
      </c>
      <c r="D7" s="10" t="s">
        <v>6</v>
      </c>
      <c r="E7" s="4"/>
    </row>
    <row r="8" spans="1:5" ht="12.75">
      <c r="A8" s="8" t="s">
        <v>10</v>
      </c>
      <c r="B8" s="9">
        <f>B7*1</f>
        <v>90</v>
      </c>
      <c r="C8" s="9">
        <f>C7*12</f>
        <v>1080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2759.4</v>
      </c>
      <c r="C12" s="8">
        <f>0.06*12*365*C7</f>
        <v>23652</v>
      </c>
      <c r="D12" s="13">
        <f>C12-B12</f>
        <v>20892.6</v>
      </c>
      <c r="E12" s="4"/>
    </row>
    <row r="13" spans="1:4" ht="18" customHeight="1">
      <c r="A13" s="11" t="s">
        <v>15</v>
      </c>
      <c r="B13" s="14">
        <f>B12*B10</f>
        <v>6346.62</v>
      </c>
      <c r="C13" s="11">
        <f>C12*C10</f>
        <v>54399.6</v>
      </c>
      <c r="D13" s="13">
        <f>C13-B13</f>
        <v>48052.979999999996</v>
      </c>
    </row>
    <row r="14" spans="1:4" ht="16.5" customHeight="1">
      <c r="A14" s="11" t="s">
        <v>16</v>
      </c>
      <c r="B14" s="11">
        <f>B8*B5</f>
        <v>13500</v>
      </c>
      <c r="C14" s="11">
        <f>C8*C5</f>
        <v>16200</v>
      </c>
      <c r="D14" s="13">
        <f>C14-B14</f>
        <v>2700</v>
      </c>
    </row>
    <row r="15" spans="1:4" ht="26.25" customHeight="1">
      <c r="A15" s="11" t="s">
        <v>17</v>
      </c>
      <c r="B15" s="11">
        <f>B9*B8</f>
        <v>5778.9</v>
      </c>
      <c r="C15" s="11">
        <f>C9*C8</f>
        <v>69346.79999999999</v>
      </c>
      <c r="D15" s="13">
        <f>C15-B15</f>
        <v>63567.89999999999</v>
      </c>
    </row>
    <row r="16" spans="1:4" ht="40.5" customHeight="1">
      <c r="A16" s="15" t="s">
        <v>18</v>
      </c>
      <c r="B16" s="16">
        <f>B15+B14</f>
        <v>19278.9</v>
      </c>
      <c r="C16" s="11">
        <f>C15+C14</f>
        <v>85546.79999999999</v>
      </c>
      <c r="D16" s="17"/>
    </row>
    <row r="17" spans="1:4" ht="40.5" customHeight="1">
      <c r="A17" s="15" t="s">
        <v>22</v>
      </c>
      <c r="B17" s="18">
        <f>D15+D14+D13</f>
        <v>114320.87999999999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60</v>
      </c>
      <c r="C7" s="9">
        <v>60</v>
      </c>
      <c r="D7" s="10" t="s">
        <v>6</v>
      </c>
      <c r="E7" s="4"/>
    </row>
    <row r="8" spans="1:5" ht="12.75">
      <c r="A8" s="8" t="s">
        <v>10</v>
      </c>
      <c r="B8" s="9">
        <f>B7*1</f>
        <v>60</v>
      </c>
      <c r="C8" s="9">
        <f>C7*12</f>
        <v>720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1839.6</v>
      </c>
      <c r="C12" s="8">
        <f>0.06*12*365*C7</f>
        <v>15768</v>
      </c>
      <c r="D12" s="13">
        <f>C12-B12</f>
        <v>13928.4</v>
      </c>
      <c r="E12" s="4"/>
    </row>
    <row r="13" spans="1:4" ht="18" customHeight="1">
      <c r="A13" s="11" t="s">
        <v>15</v>
      </c>
      <c r="B13" s="14">
        <f>B12*B10</f>
        <v>4231.079999999999</v>
      </c>
      <c r="C13" s="11">
        <f>C12*C10</f>
        <v>36266.399999999994</v>
      </c>
      <c r="D13" s="13">
        <f>C13-B13</f>
        <v>32035.319999999996</v>
      </c>
    </row>
    <row r="14" spans="1:4" ht="16.5" customHeight="1">
      <c r="A14" s="11" t="s">
        <v>16</v>
      </c>
      <c r="B14" s="11">
        <f>B8*B5</f>
        <v>9000</v>
      </c>
      <c r="C14" s="11">
        <f>C8*C5</f>
        <v>10800</v>
      </c>
      <c r="D14" s="13">
        <f>C14-B14</f>
        <v>1800</v>
      </c>
    </row>
    <row r="15" spans="1:4" ht="26.25" customHeight="1">
      <c r="A15" s="11" t="s">
        <v>17</v>
      </c>
      <c r="B15" s="11">
        <f>B9*B8</f>
        <v>3852.5999999999995</v>
      </c>
      <c r="C15" s="11">
        <f>C9*C8</f>
        <v>46231.2</v>
      </c>
      <c r="D15" s="13">
        <f>C15-B15</f>
        <v>42378.6</v>
      </c>
    </row>
    <row r="16" spans="1:4" ht="40.5" customHeight="1">
      <c r="A16" s="15" t="s">
        <v>18</v>
      </c>
      <c r="B16" s="16">
        <f>B15+B14</f>
        <v>12852.599999999999</v>
      </c>
      <c r="C16" s="11">
        <f>C15+C14</f>
        <v>57031.2</v>
      </c>
      <c r="D16" s="17"/>
    </row>
    <row r="17" spans="1:4" ht="40.5" customHeight="1">
      <c r="A17" s="15" t="s">
        <v>22</v>
      </c>
      <c r="B17" s="18">
        <f>D15+D14+D13</f>
        <v>76213.92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60</v>
      </c>
      <c r="C7" s="9">
        <v>60</v>
      </c>
      <c r="D7" s="10" t="s">
        <v>6</v>
      </c>
      <c r="E7" s="4"/>
    </row>
    <row r="8" spans="1:5" ht="12.75">
      <c r="A8" s="8" t="s">
        <v>10</v>
      </c>
      <c r="B8" s="9">
        <f>B7*1</f>
        <v>60</v>
      </c>
      <c r="C8" s="9">
        <f>C7*12</f>
        <v>720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1839.6</v>
      </c>
      <c r="C12" s="8">
        <f>0.06*12*365*C7</f>
        <v>15768</v>
      </c>
      <c r="D12" s="13">
        <f>C12-B12</f>
        <v>13928.4</v>
      </c>
      <c r="E12" s="4"/>
    </row>
    <row r="13" spans="1:4" ht="18" customHeight="1">
      <c r="A13" s="11" t="s">
        <v>15</v>
      </c>
      <c r="B13" s="14">
        <f>B12*B10</f>
        <v>4231.079999999999</v>
      </c>
      <c r="C13" s="11">
        <f>C12*C10</f>
        <v>36266.399999999994</v>
      </c>
      <c r="D13" s="13">
        <f>C13-B13</f>
        <v>32035.319999999996</v>
      </c>
    </row>
    <row r="14" spans="1:4" ht="16.5" customHeight="1">
      <c r="A14" s="11" t="s">
        <v>16</v>
      </c>
      <c r="B14" s="11">
        <f>B8*B5</f>
        <v>9000</v>
      </c>
      <c r="C14" s="11">
        <f>C8*C5</f>
        <v>10800</v>
      </c>
      <c r="D14" s="13">
        <f>C14-B14</f>
        <v>1800</v>
      </c>
    </row>
    <row r="15" spans="1:4" ht="26.25" customHeight="1">
      <c r="A15" s="11" t="s">
        <v>17</v>
      </c>
      <c r="B15" s="11">
        <f>B9*B8</f>
        <v>3852.5999999999995</v>
      </c>
      <c r="C15" s="11">
        <f>C9*C8</f>
        <v>46231.2</v>
      </c>
      <c r="D15" s="13">
        <f>C15-B15</f>
        <v>42378.6</v>
      </c>
    </row>
    <row r="16" spans="1:4" ht="40.5" customHeight="1">
      <c r="A16" s="15" t="s">
        <v>18</v>
      </c>
      <c r="B16" s="16">
        <f>B15+B14</f>
        <v>12852.599999999999</v>
      </c>
      <c r="C16" s="11">
        <f>C15+C14</f>
        <v>57031.2</v>
      </c>
      <c r="D16" s="17"/>
    </row>
    <row r="17" spans="1:4" ht="40.5" customHeight="1">
      <c r="A17" s="15" t="s">
        <v>22</v>
      </c>
      <c r="B17" s="18">
        <f>D15+D14+D13</f>
        <v>76213.92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60</v>
      </c>
      <c r="C7" s="9">
        <v>60</v>
      </c>
      <c r="D7" s="10" t="s">
        <v>6</v>
      </c>
      <c r="E7" s="4"/>
    </row>
    <row r="8" spans="1:5" ht="12.75">
      <c r="A8" s="8" t="s">
        <v>10</v>
      </c>
      <c r="B8" s="9">
        <f>B7*1</f>
        <v>60</v>
      </c>
      <c r="C8" s="9">
        <f>C7*12</f>
        <v>720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1839.6</v>
      </c>
      <c r="C12" s="8">
        <f>0.06*12*365*C7</f>
        <v>15768</v>
      </c>
      <c r="D12" s="13">
        <f>C12-B12</f>
        <v>13928.4</v>
      </c>
      <c r="E12" s="4"/>
    </row>
    <row r="13" spans="1:4" ht="18" customHeight="1">
      <c r="A13" s="11" t="s">
        <v>15</v>
      </c>
      <c r="B13" s="14">
        <f>B12*B10</f>
        <v>4231.079999999999</v>
      </c>
      <c r="C13" s="11">
        <f>C12*C10</f>
        <v>36266.399999999994</v>
      </c>
      <c r="D13" s="13">
        <f>C13-B13</f>
        <v>32035.319999999996</v>
      </c>
    </row>
    <row r="14" spans="1:4" ht="16.5" customHeight="1">
      <c r="A14" s="11" t="s">
        <v>16</v>
      </c>
      <c r="B14" s="11">
        <f>B8*B5</f>
        <v>9000</v>
      </c>
      <c r="C14" s="11">
        <f>C8*C5</f>
        <v>10800</v>
      </c>
      <c r="D14" s="13">
        <f>C14-B14</f>
        <v>1800</v>
      </c>
    </row>
    <row r="15" spans="1:4" ht="26.25" customHeight="1">
      <c r="A15" s="11" t="s">
        <v>17</v>
      </c>
      <c r="B15" s="11">
        <f>B9*B8</f>
        <v>3852.5999999999995</v>
      </c>
      <c r="C15" s="11">
        <f>C9*C8</f>
        <v>46231.2</v>
      </c>
      <c r="D15" s="13">
        <f>C15-B15</f>
        <v>42378.6</v>
      </c>
    </row>
    <row r="16" spans="1:4" ht="40.5" customHeight="1">
      <c r="A16" s="15" t="s">
        <v>18</v>
      </c>
      <c r="B16" s="16">
        <f>B15+B14</f>
        <v>12852.599999999999</v>
      </c>
      <c r="C16" s="11">
        <f>C15+C14</f>
        <v>57031.2</v>
      </c>
      <c r="D16" s="17"/>
    </row>
    <row r="17" spans="1:4" ht="40.5" customHeight="1">
      <c r="A17" s="15" t="s">
        <v>22</v>
      </c>
      <c r="B17" s="18">
        <f>D15+D14+D13</f>
        <v>76213.92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60</v>
      </c>
      <c r="C7" s="9">
        <v>60</v>
      </c>
      <c r="D7" s="10" t="s">
        <v>6</v>
      </c>
      <c r="E7" s="4"/>
    </row>
    <row r="8" spans="1:5" ht="12.75">
      <c r="A8" s="8" t="s">
        <v>10</v>
      </c>
      <c r="B8" s="9">
        <f>B7*1</f>
        <v>60</v>
      </c>
      <c r="C8" s="9">
        <f>C7*12</f>
        <v>720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1839.6</v>
      </c>
      <c r="C12" s="8">
        <f>0.06*12*365*C7</f>
        <v>15768</v>
      </c>
      <c r="D12" s="13">
        <f>C12-B12</f>
        <v>13928.4</v>
      </c>
      <c r="E12" s="4"/>
    </row>
    <row r="13" spans="1:4" ht="18" customHeight="1">
      <c r="A13" s="11" t="s">
        <v>15</v>
      </c>
      <c r="B13" s="14">
        <f>B12*B10</f>
        <v>4231.079999999999</v>
      </c>
      <c r="C13" s="11">
        <f>C12*C10</f>
        <v>36266.399999999994</v>
      </c>
      <c r="D13" s="13">
        <f>C13-B13</f>
        <v>32035.319999999996</v>
      </c>
    </row>
    <row r="14" spans="1:4" ht="16.5" customHeight="1">
      <c r="A14" s="11" t="s">
        <v>16</v>
      </c>
      <c r="B14" s="11">
        <f>B8*B5</f>
        <v>9000</v>
      </c>
      <c r="C14" s="11">
        <f>C8*C5</f>
        <v>10800</v>
      </c>
      <c r="D14" s="13">
        <f>C14-B14</f>
        <v>1800</v>
      </c>
    </row>
    <row r="15" spans="1:4" ht="26.25" customHeight="1">
      <c r="A15" s="11" t="s">
        <v>17</v>
      </c>
      <c r="B15" s="11">
        <f>B9*B8</f>
        <v>3852.5999999999995</v>
      </c>
      <c r="C15" s="11">
        <f>C9*C8</f>
        <v>46231.2</v>
      </c>
      <c r="D15" s="13">
        <f>C15-B15</f>
        <v>42378.6</v>
      </c>
    </row>
    <row r="16" spans="1:4" ht="40.5" customHeight="1">
      <c r="A16" s="15" t="s">
        <v>18</v>
      </c>
      <c r="B16" s="16">
        <f>B15+B14</f>
        <v>12852.599999999999</v>
      </c>
      <c r="C16" s="11">
        <f>C15+C14</f>
        <v>57031.2</v>
      </c>
      <c r="D16" s="17"/>
    </row>
    <row r="17" spans="1:4" ht="40.5" customHeight="1">
      <c r="A17" s="15" t="s">
        <v>22</v>
      </c>
      <c r="B17" s="18">
        <f>D15+D14+D13</f>
        <v>76213.92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68</v>
      </c>
      <c r="C7" s="9">
        <v>68</v>
      </c>
      <c r="D7" s="10" t="s">
        <v>6</v>
      </c>
      <c r="E7" s="4"/>
    </row>
    <row r="8" spans="1:5" ht="12.75">
      <c r="A8" s="8" t="s">
        <v>10</v>
      </c>
      <c r="B8" s="9">
        <f>B7*1</f>
        <v>68</v>
      </c>
      <c r="C8" s="9">
        <f>C7*12</f>
        <v>816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2084.88</v>
      </c>
      <c r="C12" s="8">
        <f>0.06*12*365*C7</f>
        <v>17870.4</v>
      </c>
      <c r="D12" s="13">
        <f>C12-B12</f>
        <v>15785.52</v>
      </c>
      <c r="E12" s="4"/>
    </row>
    <row r="13" spans="1:4" ht="18" customHeight="1">
      <c r="A13" s="11" t="s">
        <v>15</v>
      </c>
      <c r="B13" s="14">
        <f>B12*B10</f>
        <v>4795.224</v>
      </c>
      <c r="C13" s="11">
        <f>C12*C10</f>
        <v>41101.92</v>
      </c>
      <c r="D13" s="13">
        <f>C13-B13</f>
        <v>36306.695999999996</v>
      </c>
    </row>
    <row r="14" spans="1:4" ht="16.5" customHeight="1">
      <c r="A14" s="11" t="s">
        <v>16</v>
      </c>
      <c r="B14" s="11">
        <f>B8*B5</f>
        <v>10200</v>
      </c>
      <c r="C14" s="11">
        <f>C8*C5</f>
        <v>12240</v>
      </c>
      <c r="D14" s="13">
        <f>C14-B14</f>
        <v>2040</v>
      </c>
    </row>
    <row r="15" spans="1:4" ht="26.25" customHeight="1">
      <c r="A15" s="11" t="s">
        <v>17</v>
      </c>
      <c r="B15" s="11">
        <f>B9*B8</f>
        <v>4366.28</v>
      </c>
      <c r="C15" s="11">
        <f>C9*C8</f>
        <v>52395.35999999999</v>
      </c>
      <c r="D15" s="13">
        <f>C15-B15</f>
        <v>48029.079999999994</v>
      </c>
    </row>
    <row r="16" spans="1:4" ht="40.5" customHeight="1">
      <c r="A16" s="15" t="s">
        <v>18</v>
      </c>
      <c r="B16" s="16">
        <f>B15+B14</f>
        <v>14566.279999999999</v>
      </c>
      <c r="C16" s="11">
        <f>C15+C14</f>
        <v>64635.35999999999</v>
      </c>
      <c r="D16" s="17"/>
    </row>
    <row r="17" spans="1:4" ht="40.5" customHeight="1">
      <c r="A17" s="15" t="s">
        <v>22</v>
      </c>
      <c r="B17" s="18">
        <f>D15+D14+D13</f>
        <v>86375.77599999998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68</v>
      </c>
      <c r="C7" s="9">
        <v>68</v>
      </c>
      <c r="D7" s="10" t="s">
        <v>6</v>
      </c>
      <c r="E7" s="4"/>
    </row>
    <row r="8" spans="1:5" ht="12.75">
      <c r="A8" s="8" t="s">
        <v>10</v>
      </c>
      <c r="B8" s="9">
        <f>B7*1</f>
        <v>68</v>
      </c>
      <c r="C8" s="9">
        <f>C7*12</f>
        <v>816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2084.88</v>
      </c>
      <c r="C12" s="8">
        <f>0.06*12*365*C7</f>
        <v>17870.4</v>
      </c>
      <c r="D12" s="13">
        <f>C12-B12</f>
        <v>15785.52</v>
      </c>
      <c r="E12" s="4"/>
    </row>
    <row r="13" spans="1:4" ht="18" customHeight="1">
      <c r="A13" s="11" t="s">
        <v>15</v>
      </c>
      <c r="B13" s="14">
        <f>B12*B10</f>
        <v>4795.224</v>
      </c>
      <c r="C13" s="11">
        <f>C12*C10</f>
        <v>41101.92</v>
      </c>
      <c r="D13" s="13">
        <f>C13-B13</f>
        <v>36306.695999999996</v>
      </c>
    </row>
    <row r="14" spans="1:4" ht="16.5" customHeight="1">
      <c r="A14" s="11" t="s">
        <v>16</v>
      </c>
      <c r="B14" s="11">
        <f>B8*B5</f>
        <v>10200</v>
      </c>
      <c r="C14" s="11">
        <f>C8*C5</f>
        <v>12240</v>
      </c>
      <c r="D14" s="13">
        <f>C14-B14</f>
        <v>2040</v>
      </c>
    </row>
    <row r="15" spans="1:4" ht="26.25" customHeight="1">
      <c r="A15" s="11" t="s">
        <v>17</v>
      </c>
      <c r="B15" s="11">
        <f>B9*B8</f>
        <v>4366.28</v>
      </c>
      <c r="C15" s="11">
        <f>C9*C8</f>
        <v>52395.35999999999</v>
      </c>
      <c r="D15" s="13">
        <f>C15-B15</f>
        <v>48029.079999999994</v>
      </c>
    </row>
    <row r="16" spans="1:4" ht="40.5" customHeight="1">
      <c r="A16" s="15" t="s">
        <v>18</v>
      </c>
      <c r="B16" s="16">
        <f>B15+B14</f>
        <v>14566.279999999999</v>
      </c>
      <c r="C16" s="11">
        <f>C15+C14</f>
        <v>64635.35999999999</v>
      </c>
      <c r="D16" s="17"/>
    </row>
    <row r="17" spans="1:4" ht="40.5" customHeight="1">
      <c r="A17" s="15" t="s">
        <v>22</v>
      </c>
      <c r="B17" s="18">
        <f>D15+D14+D13</f>
        <v>86375.77599999998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68</v>
      </c>
      <c r="C7" s="9">
        <v>68</v>
      </c>
      <c r="D7" s="10" t="s">
        <v>6</v>
      </c>
      <c r="E7" s="4"/>
    </row>
    <row r="8" spans="1:5" ht="12.75">
      <c r="A8" s="8" t="s">
        <v>10</v>
      </c>
      <c r="B8" s="9">
        <f>B7*1</f>
        <v>68</v>
      </c>
      <c r="C8" s="9">
        <f>C7*12</f>
        <v>816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2084.88</v>
      </c>
      <c r="C12" s="8">
        <f>0.06*12*365*C7</f>
        <v>17870.4</v>
      </c>
      <c r="D12" s="13">
        <f>C12-B12</f>
        <v>15785.52</v>
      </c>
      <c r="E12" s="4"/>
    </row>
    <row r="13" spans="1:4" ht="18" customHeight="1">
      <c r="A13" s="11" t="s">
        <v>15</v>
      </c>
      <c r="B13" s="14">
        <f>B12*B10</f>
        <v>4795.224</v>
      </c>
      <c r="C13" s="11">
        <f>C12*C10</f>
        <v>41101.92</v>
      </c>
      <c r="D13" s="13">
        <f>C13-B13</f>
        <v>36306.695999999996</v>
      </c>
    </row>
    <row r="14" spans="1:4" ht="16.5" customHeight="1">
      <c r="A14" s="11" t="s">
        <v>16</v>
      </c>
      <c r="B14" s="11">
        <f>B8*B5</f>
        <v>10200</v>
      </c>
      <c r="C14" s="11">
        <f>C8*C5</f>
        <v>12240</v>
      </c>
      <c r="D14" s="13">
        <f>C14-B14</f>
        <v>2040</v>
      </c>
    </row>
    <row r="15" spans="1:4" ht="26.25" customHeight="1">
      <c r="A15" s="11" t="s">
        <v>17</v>
      </c>
      <c r="B15" s="11">
        <f>B9*B8</f>
        <v>4366.28</v>
      </c>
      <c r="C15" s="11">
        <f>C9*C8</f>
        <v>52395.35999999999</v>
      </c>
      <c r="D15" s="13">
        <f>C15-B15</f>
        <v>48029.079999999994</v>
      </c>
    </row>
    <row r="16" spans="1:4" ht="40.5" customHeight="1">
      <c r="A16" s="15" t="s">
        <v>18</v>
      </c>
      <c r="B16" s="16">
        <f>B15+B14</f>
        <v>14566.279999999999</v>
      </c>
      <c r="C16" s="11">
        <f>C15+C14</f>
        <v>64635.35999999999</v>
      </c>
      <c r="D16" s="17"/>
    </row>
    <row r="17" spans="1:4" ht="40.5" customHeight="1">
      <c r="A17" s="15" t="s">
        <v>22</v>
      </c>
      <c r="B17" s="18">
        <f>D15+D14+D13</f>
        <v>86375.77599999998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139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90</v>
      </c>
      <c r="C7" s="9">
        <v>90</v>
      </c>
      <c r="D7" s="10" t="s">
        <v>6</v>
      </c>
      <c r="E7" s="4"/>
    </row>
    <row r="8" spans="1:5" ht="12.75">
      <c r="A8" s="8" t="s">
        <v>10</v>
      </c>
      <c r="B8" s="9">
        <f>B7*1</f>
        <v>90</v>
      </c>
      <c r="C8" s="9">
        <f>C7*12</f>
        <v>1080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2759.4</v>
      </c>
      <c r="C12" s="8">
        <f>0.06*12*365*C7</f>
        <v>23652</v>
      </c>
      <c r="D12" s="13">
        <f>C12-B12</f>
        <v>20892.6</v>
      </c>
      <c r="E12" s="4"/>
    </row>
    <row r="13" spans="1:4" ht="18" customHeight="1">
      <c r="A13" s="11" t="s">
        <v>15</v>
      </c>
      <c r="B13" s="14">
        <f>B12*B10</f>
        <v>6346.62</v>
      </c>
      <c r="C13" s="11">
        <f>C12*C10</f>
        <v>54399.6</v>
      </c>
      <c r="D13" s="13">
        <f>C13-B13</f>
        <v>48052.979999999996</v>
      </c>
    </row>
    <row r="14" spans="1:4" ht="16.5" customHeight="1">
      <c r="A14" s="11" t="s">
        <v>16</v>
      </c>
      <c r="B14" s="11">
        <f>B8*B5</f>
        <v>13500</v>
      </c>
      <c r="C14" s="11">
        <f>C8*C5</f>
        <v>16200</v>
      </c>
      <c r="D14" s="13">
        <f>C14-B14</f>
        <v>2700</v>
      </c>
    </row>
    <row r="15" spans="1:4" ht="26.25" customHeight="1">
      <c r="A15" s="11" t="s">
        <v>17</v>
      </c>
      <c r="B15" s="11">
        <f>B9*B8</f>
        <v>5778.9</v>
      </c>
      <c r="C15" s="11">
        <f>C9*C8</f>
        <v>69346.79999999999</v>
      </c>
      <c r="D15" s="13">
        <f>C15-B15</f>
        <v>63567.89999999999</v>
      </c>
    </row>
    <row r="16" spans="1:4" ht="40.5" customHeight="1">
      <c r="A16" s="15" t="s">
        <v>18</v>
      </c>
      <c r="B16" s="16">
        <f>B15+B14</f>
        <v>19278.9</v>
      </c>
      <c r="C16" s="11">
        <f>C15+C14</f>
        <v>85546.79999999999</v>
      </c>
      <c r="D16" s="17"/>
    </row>
    <row r="17" spans="1:4" ht="40.5" customHeight="1">
      <c r="A17" s="15" t="s">
        <v>22</v>
      </c>
      <c r="B17" s="18">
        <f>D15+D14+D13</f>
        <v>114320.87999999999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81</v>
      </c>
      <c r="C7" s="9">
        <v>81</v>
      </c>
      <c r="D7" s="10" t="s">
        <v>6</v>
      </c>
      <c r="E7" s="4"/>
    </row>
    <row r="8" spans="1:5" ht="12.75">
      <c r="A8" s="8" t="s">
        <v>10</v>
      </c>
      <c r="B8" s="9">
        <f>B7*1</f>
        <v>81</v>
      </c>
      <c r="C8" s="9">
        <f>C7*12</f>
        <v>972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2483.46</v>
      </c>
      <c r="C12" s="8">
        <f>0.06*12*365*C7</f>
        <v>21286.8</v>
      </c>
      <c r="D12" s="13">
        <f>C12-B12</f>
        <v>18803.34</v>
      </c>
      <c r="E12" s="4"/>
    </row>
    <row r="13" spans="1:4" ht="18" customHeight="1">
      <c r="A13" s="11" t="s">
        <v>15</v>
      </c>
      <c r="B13" s="14">
        <f>B12*B10</f>
        <v>5711.958</v>
      </c>
      <c r="C13" s="11">
        <f>C12*C10</f>
        <v>48959.63999999999</v>
      </c>
      <c r="D13" s="13">
        <f>C13-B13</f>
        <v>43247.68199999999</v>
      </c>
    </row>
    <row r="14" spans="1:4" ht="16.5" customHeight="1">
      <c r="A14" s="11" t="s">
        <v>16</v>
      </c>
      <c r="B14" s="11">
        <f>B8*B5</f>
        <v>12150</v>
      </c>
      <c r="C14" s="11">
        <f>C8*C5</f>
        <v>14580</v>
      </c>
      <c r="D14" s="13">
        <f>C14-B14</f>
        <v>2430</v>
      </c>
    </row>
    <row r="15" spans="1:4" ht="26.25" customHeight="1">
      <c r="A15" s="11" t="s">
        <v>17</v>
      </c>
      <c r="B15" s="11">
        <f>B9*B8</f>
        <v>5201.009999999999</v>
      </c>
      <c r="C15" s="11">
        <f>C9*C8</f>
        <v>62412.119999999995</v>
      </c>
      <c r="D15" s="13">
        <f>C15-B15</f>
        <v>57211.10999999999</v>
      </c>
    </row>
    <row r="16" spans="1:4" ht="40.5" customHeight="1">
      <c r="A16" s="15" t="s">
        <v>18</v>
      </c>
      <c r="B16" s="16">
        <f>B15+B14</f>
        <v>17351.01</v>
      </c>
      <c r="C16" s="11">
        <f>C15+C14</f>
        <v>76992.12</v>
      </c>
      <c r="D16" s="17"/>
    </row>
    <row r="17" spans="1:4" ht="40.5" customHeight="1">
      <c r="A17" s="15" t="s">
        <v>22</v>
      </c>
      <c r="B17" s="18">
        <f>D15+D14+D13</f>
        <v>102888.79199999999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88</v>
      </c>
      <c r="C7" s="9">
        <v>88</v>
      </c>
      <c r="D7" s="10" t="s">
        <v>6</v>
      </c>
      <c r="E7" s="4"/>
    </row>
    <row r="8" spans="1:5" ht="12.75">
      <c r="A8" s="8" t="s">
        <v>10</v>
      </c>
      <c r="B8" s="9">
        <f>B7*1</f>
        <v>88</v>
      </c>
      <c r="C8" s="9">
        <f>C7*12</f>
        <v>1056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2698.08</v>
      </c>
      <c r="C12" s="8">
        <f>0.06*12*365*C7</f>
        <v>23126.4</v>
      </c>
      <c r="D12" s="13">
        <f>C12-B12</f>
        <v>20428.32</v>
      </c>
      <c r="E12" s="4"/>
    </row>
    <row r="13" spans="1:4" ht="18" customHeight="1">
      <c r="A13" s="11" t="s">
        <v>15</v>
      </c>
      <c r="B13" s="14">
        <f>B12*B10</f>
        <v>6205.583999999999</v>
      </c>
      <c r="C13" s="11">
        <f>C12*C10</f>
        <v>53190.72</v>
      </c>
      <c r="D13" s="13">
        <f>C13-B13</f>
        <v>46985.136</v>
      </c>
    </row>
    <row r="14" spans="1:4" ht="16.5" customHeight="1">
      <c r="A14" s="11" t="s">
        <v>16</v>
      </c>
      <c r="B14" s="11">
        <f>B8*B5</f>
        <v>13200</v>
      </c>
      <c r="C14" s="11">
        <f>C8*C5</f>
        <v>15840</v>
      </c>
      <c r="D14" s="13">
        <f>C14-B14</f>
        <v>2640</v>
      </c>
    </row>
    <row r="15" spans="1:4" ht="26.25" customHeight="1">
      <c r="A15" s="11" t="s">
        <v>17</v>
      </c>
      <c r="B15" s="11">
        <f>B9*B8</f>
        <v>5650.48</v>
      </c>
      <c r="C15" s="11">
        <f>C9*C8</f>
        <v>67805.76</v>
      </c>
      <c r="D15" s="13">
        <f>C15-B15</f>
        <v>62155.28</v>
      </c>
    </row>
    <row r="16" spans="1:4" ht="40.5" customHeight="1">
      <c r="A16" s="15" t="s">
        <v>18</v>
      </c>
      <c r="B16" s="16">
        <f>B15+B14</f>
        <v>18850.48</v>
      </c>
      <c r="C16" s="11">
        <f>C15+C14</f>
        <v>83645.76</v>
      </c>
      <c r="D16" s="17"/>
    </row>
    <row r="17" spans="1:4" ht="40.5" customHeight="1">
      <c r="A17" s="15" t="s">
        <v>22</v>
      </c>
      <c r="B17" s="18">
        <f>D15+D14+D13</f>
        <v>111780.416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36</v>
      </c>
      <c r="C7" s="9">
        <v>36</v>
      </c>
      <c r="D7" s="10" t="s">
        <v>6</v>
      </c>
      <c r="E7" s="4"/>
    </row>
    <row r="8" spans="1:5" ht="12.75">
      <c r="A8" s="8" t="s">
        <v>10</v>
      </c>
      <c r="B8" s="9">
        <f>B7*1</f>
        <v>36</v>
      </c>
      <c r="C8" s="9">
        <f>C7*12</f>
        <v>432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1103.76</v>
      </c>
      <c r="C12" s="8">
        <f>0.06*12*365*C7</f>
        <v>9460.800000000001</v>
      </c>
      <c r="D12" s="13">
        <f>C12-B12</f>
        <v>8357.04</v>
      </c>
      <c r="E12" s="4"/>
    </row>
    <row r="13" spans="1:4" ht="18" customHeight="1">
      <c r="A13" s="11" t="s">
        <v>15</v>
      </c>
      <c r="B13" s="14">
        <f>B12*B10</f>
        <v>2538.6479999999997</v>
      </c>
      <c r="C13" s="11">
        <f>C12*C10</f>
        <v>21759.84</v>
      </c>
      <c r="D13" s="13">
        <f>C13-B13</f>
        <v>19221.192</v>
      </c>
    </row>
    <row r="14" spans="1:4" ht="16.5" customHeight="1">
      <c r="A14" s="11" t="s">
        <v>16</v>
      </c>
      <c r="B14" s="11">
        <f>B8*B5</f>
        <v>5400</v>
      </c>
      <c r="C14" s="11">
        <f>C8*C5</f>
        <v>6480</v>
      </c>
      <c r="D14" s="13">
        <f>C14-B14</f>
        <v>1080</v>
      </c>
    </row>
    <row r="15" spans="1:4" ht="26.25" customHeight="1">
      <c r="A15" s="11" t="s">
        <v>17</v>
      </c>
      <c r="B15" s="11">
        <f>B9*B8</f>
        <v>2311.56</v>
      </c>
      <c r="C15" s="11">
        <f>C9*C8</f>
        <v>27738.719999999998</v>
      </c>
      <c r="D15" s="13">
        <f>C15-B15</f>
        <v>25427.159999999996</v>
      </c>
    </row>
    <row r="16" spans="1:4" ht="40.5" customHeight="1">
      <c r="A16" s="15" t="s">
        <v>18</v>
      </c>
      <c r="B16" s="16">
        <f>B15+B14</f>
        <v>7711.5599999999995</v>
      </c>
      <c r="C16" s="11">
        <f>C15+C14</f>
        <v>34218.72</v>
      </c>
      <c r="D16" s="17"/>
    </row>
    <row r="17" spans="1:4" ht="40.5" customHeight="1">
      <c r="A17" s="15" t="s">
        <v>22</v>
      </c>
      <c r="B17" s="18">
        <f>D15+D14+D13</f>
        <v>45728.352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51</v>
      </c>
      <c r="C7" s="9">
        <v>51</v>
      </c>
      <c r="D7" s="10" t="s">
        <v>6</v>
      </c>
      <c r="E7" s="4"/>
    </row>
    <row r="8" spans="1:5" ht="12.75">
      <c r="A8" s="8" t="s">
        <v>10</v>
      </c>
      <c r="B8" s="9">
        <f>B7*1</f>
        <v>51</v>
      </c>
      <c r="C8" s="9">
        <f>C7*12</f>
        <v>612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1563.66</v>
      </c>
      <c r="C12" s="8">
        <f>0.06*12*365*C7</f>
        <v>13402.800000000001</v>
      </c>
      <c r="D12" s="13">
        <f>C12-B12</f>
        <v>11839.140000000001</v>
      </c>
      <c r="E12" s="4"/>
    </row>
    <row r="13" spans="1:4" ht="18" customHeight="1">
      <c r="A13" s="11" t="s">
        <v>15</v>
      </c>
      <c r="B13" s="14">
        <f>B12*B10</f>
        <v>3596.418</v>
      </c>
      <c r="C13" s="11">
        <f>C12*C10</f>
        <v>30826.44</v>
      </c>
      <c r="D13" s="13">
        <f>C13-B13</f>
        <v>27230.021999999997</v>
      </c>
    </row>
    <row r="14" spans="1:4" ht="16.5" customHeight="1">
      <c r="A14" s="11" t="s">
        <v>16</v>
      </c>
      <c r="B14" s="11">
        <f>B8*B5</f>
        <v>7650</v>
      </c>
      <c r="C14" s="11">
        <f>C8*C5</f>
        <v>9180</v>
      </c>
      <c r="D14" s="13">
        <f>C14-B14</f>
        <v>1530</v>
      </c>
    </row>
    <row r="15" spans="1:4" ht="26.25" customHeight="1">
      <c r="A15" s="11" t="s">
        <v>17</v>
      </c>
      <c r="B15" s="11">
        <f>B9*B8</f>
        <v>3274.7099999999996</v>
      </c>
      <c r="C15" s="11">
        <f>C9*C8</f>
        <v>39296.52</v>
      </c>
      <c r="D15" s="13">
        <f>C15-B15</f>
        <v>36021.81</v>
      </c>
    </row>
    <row r="16" spans="1:4" ht="40.5" customHeight="1">
      <c r="A16" s="15" t="s">
        <v>18</v>
      </c>
      <c r="B16" s="16">
        <f>B15+B14</f>
        <v>10924.71</v>
      </c>
      <c r="C16" s="11">
        <f>C15+C14</f>
        <v>48476.52</v>
      </c>
      <c r="D16" s="17"/>
    </row>
    <row r="17" spans="1:4" ht="40.5" customHeight="1">
      <c r="A17" s="15" t="s">
        <v>22</v>
      </c>
      <c r="B17" s="18">
        <f>D15+D14+D13</f>
        <v>64781.831999999995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36</v>
      </c>
      <c r="C7" s="9">
        <v>36</v>
      </c>
      <c r="D7" s="10" t="s">
        <v>6</v>
      </c>
      <c r="E7" s="4"/>
    </row>
    <row r="8" spans="1:5" ht="12.75">
      <c r="A8" s="8" t="s">
        <v>10</v>
      </c>
      <c r="B8" s="9">
        <f>B7*1</f>
        <v>36</v>
      </c>
      <c r="C8" s="9">
        <f>C7*12</f>
        <v>432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1103.76</v>
      </c>
      <c r="C12" s="8">
        <f>0.06*12*365*C7</f>
        <v>9460.800000000001</v>
      </c>
      <c r="D12" s="13">
        <f>C12-B12</f>
        <v>8357.04</v>
      </c>
      <c r="E12" s="4"/>
    </row>
    <row r="13" spans="1:4" ht="18" customHeight="1">
      <c r="A13" s="11" t="s">
        <v>15</v>
      </c>
      <c r="B13" s="14">
        <f>B12*B10</f>
        <v>2538.6479999999997</v>
      </c>
      <c r="C13" s="11">
        <f>C12*C10</f>
        <v>21759.84</v>
      </c>
      <c r="D13" s="13">
        <f>C13-B13</f>
        <v>19221.192</v>
      </c>
    </row>
    <row r="14" spans="1:4" ht="16.5" customHeight="1">
      <c r="A14" s="11" t="s">
        <v>16</v>
      </c>
      <c r="B14" s="11">
        <f>B8*B5</f>
        <v>5400</v>
      </c>
      <c r="C14" s="11">
        <f>C8*C5</f>
        <v>6480</v>
      </c>
      <c r="D14" s="13">
        <f>C14-B14</f>
        <v>1080</v>
      </c>
    </row>
    <row r="15" spans="1:4" ht="26.25" customHeight="1">
      <c r="A15" s="11" t="s">
        <v>17</v>
      </c>
      <c r="B15" s="11">
        <f>B9*B8</f>
        <v>2311.56</v>
      </c>
      <c r="C15" s="11">
        <f>C9*C8</f>
        <v>27738.719999999998</v>
      </c>
      <c r="D15" s="13">
        <f>C15-B15</f>
        <v>25427.159999999996</v>
      </c>
    </row>
    <row r="16" spans="1:4" ht="40.5" customHeight="1">
      <c r="A16" s="15" t="s">
        <v>18</v>
      </c>
      <c r="B16" s="16">
        <f>B15+B14</f>
        <v>7711.5599999999995</v>
      </c>
      <c r="C16" s="11">
        <f>C15+C14</f>
        <v>34218.72</v>
      </c>
      <c r="D16" s="17"/>
    </row>
    <row r="17" spans="1:4" ht="40.5" customHeight="1">
      <c r="A17" s="15" t="s">
        <v>22</v>
      </c>
      <c r="B17" s="18">
        <f>D15+D14+D13</f>
        <v>45728.352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15</v>
      </c>
      <c r="C7" s="9">
        <v>15</v>
      </c>
      <c r="D7" s="10" t="s">
        <v>6</v>
      </c>
      <c r="E7" s="4"/>
    </row>
    <row r="8" spans="1:5" ht="12.75">
      <c r="A8" s="8" t="s">
        <v>10</v>
      </c>
      <c r="B8" s="9">
        <f>B7*1</f>
        <v>15</v>
      </c>
      <c r="C8" s="9">
        <f>C7*12</f>
        <v>180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459.9</v>
      </c>
      <c r="C12" s="8">
        <f>0.06*12*365*C7</f>
        <v>3942</v>
      </c>
      <c r="D12" s="13">
        <f>C12-B12</f>
        <v>3482.1</v>
      </c>
      <c r="E12" s="4"/>
    </row>
    <row r="13" spans="1:4" ht="18" customHeight="1">
      <c r="A13" s="11" t="s">
        <v>15</v>
      </c>
      <c r="B13" s="14">
        <f>B12*B10</f>
        <v>1057.7699999999998</v>
      </c>
      <c r="C13" s="11">
        <f>C12*C10</f>
        <v>9066.599999999999</v>
      </c>
      <c r="D13" s="13">
        <f>C13-B13</f>
        <v>8008.829999999999</v>
      </c>
    </row>
    <row r="14" spans="1:4" ht="16.5" customHeight="1">
      <c r="A14" s="11" t="s">
        <v>16</v>
      </c>
      <c r="B14" s="11">
        <f>B8*B5</f>
        <v>2250</v>
      </c>
      <c r="C14" s="11">
        <f>C8*C5</f>
        <v>2700</v>
      </c>
      <c r="D14" s="13">
        <f>C14-B14</f>
        <v>450</v>
      </c>
    </row>
    <row r="15" spans="1:4" ht="26.25" customHeight="1">
      <c r="A15" s="11" t="s">
        <v>17</v>
      </c>
      <c r="B15" s="11">
        <f>B9*B8</f>
        <v>963.1499999999999</v>
      </c>
      <c r="C15" s="11">
        <f>C9*C8</f>
        <v>11557.8</v>
      </c>
      <c r="D15" s="13">
        <f>C15-B15</f>
        <v>10594.65</v>
      </c>
    </row>
    <row r="16" spans="1:4" ht="40.5" customHeight="1">
      <c r="A16" s="15" t="s">
        <v>18</v>
      </c>
      <c r="B16" s="16">
        <f>B15+B14</f>
        <v>3213.1499999999996</v>
      </c>
      <c r="C16" s="11">
        <f>C15+C14</f>
        <v>14257.8</v>
      </c>
      <c r="D16" s="17"/>
    </row>
    <row r="17" spans="1:4" ht="40.5" customHeight="1">
      <c r="A17" s="15" t="s">
        <v>22</v>
      </c>
      <c r="B17" s="18">
        <f>D15+D14+D13</f>
        <v>19053.48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25</v>
      </c>
      <c r="C7" s="9">
        <v>25</v>
      </c>
      <c r="D7" s="10" t="s">
        <v>6</v>
      </c>
      <c r="E7" s="4"/>
    </row>
    <row r="8" spans="1:5" ht="12.75">
      <c r="A8" s="8" t="s">
        <v>10</v>
      </c>
      <c r="B8" s="9">
        <f>B7*1</f>
        <v>25</v>
      </c>
      <c r="C8" s="9">
        <f>C7*12</f>
        <v>300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766.5</v>
      </c>
      <c r="C12" s="8">
        <f>0.06*12*365*C7</f>
        <v>6570</v>
      </c>
      <c r="D12" s="13">
        <f>C12-B12</f>
        <v>5803.5</v>
      </c>
      <c r="E12" s="4"/>
    </row>
    <row r="13" spans="1:4" ht="18" customHeight="1">
      <c r="A13" s="11" t="s">
        <v>15</v>
      </c>
      <c r="B13" s="14">
        <f>B12*B10</f>
        <v>1762.9499999999998</v>
      </c>
      <c r="C13" s="11">
        <f>C12*C10</f>
        <v>15110.999999999998</v>
      </c>
      <c r="D13" s="13">
        <f>C13-B13</f>
        <v>13348.05</v>
      </c>
    </row>
    <row r="14" spans="1:4" ht="16.5" customHeight="1">
      <c r="A14" s="11" t="s">
        <v>16</v>
      </c>
      <c r="B14" s="11">
        <f>B8*B5</f>
        <v>3750</v>
      </c>
      <c r="C14" s="11">
        <f>C8*C5</f>
        <v>4500</v>
      </c>
      <c r="D14" s="13">
        <f>C14-B14</f>
        <v>750</v>
      </c>
    </row>
    <row r="15" spans="1:4" ht="26.25" customHeight="1">
      <c r="A15" s="11" t="s">
        <v>17</v>
      </c>
      <c r="B15" s="11">
        <f>B9*B8</f>
        <v>1605.2499999999998</v>
      </c>
      <c r="C15" s="11">
        <f>C9*C8</f>
        <v>19262.999999999996</v>
      </c>
      <c r="D15" s="13">
        <f>C15-B15</f>
        <v>17657.749999999996</v>
      </c>
    </row>
    <row r="16" spans="1:4" ht="40.5" customHeight="1">
      <c r="A16" s="15" t="s">
        <v>18</v>
      </c>
      <c r="B16" s="16">
        <f>B15+B14</f>
        <v>5355.25</v>
      </c>
      <c r="C16" s="11">
        <f>C15+C14</f>
        <v>23762.999999999996</v>
      </c>
      <c r="D16" s="17"/>
    </row>
    <row r="17" spans="1:4" ht="40.5" customHeight="1">
      <c r="A17" s="15" t="s">
        <v>22</v>
      </c>
      <c r="B17" s="18">
        <f>D15+D14+D13</f>
        <v>31755.799999999996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18</v>
      </c>
      <c r="C7" s="9">
        <v>18</v>
      </c>
      <c r="D7" s="10" t="s">
        <v>6</v>
      </c>
      <c r="E7" s="4"/>
    </row>
    <row r="8" spans="1:5" ht="12.75">
      <c r="A8" s="8" t="s">
        <v>10</v>
      </c>
      <c r="B8" s="9">
        <f>B7*1</f>
        <v>18</v>
      </c>
      <c r="C8" s="9">
        <f>C7*12</f>
        <v>216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551.88</v>
      </c>
      <c r="C12" s="8">
        <f>0.06*12*365*C7</f>
        <v>4730.400000000001</v>
      </c>
      <c r="D12" s="13">
        <f>C12-B12</f>
        <v>4178.52</v>
      </c>
      <c r="E12" s="4"/>
    </row>
    <row r="13" spans="1:4" ht="18" customHeight="1">
      <c r="A13" s="11" t="s">
        <v>15</v>
      </c>
      <c r="B13" s="14">
        <f>B12*B10</f>
        <v>1269.3239999999998</v>
      </c>
      <c r="C13" s="11">
        <f>C12*C10</f>
        <v>10879.92</v>
      </c>
      <c r="D13" s="13">
        <f>C13-B13</f>
        <v>9610.596</v>
      </c>
    </row>
    <row r="14" spans="1:4" ht="16.5" customHeight="1">
      <c r="A14" s="11" t="s">
        <v>16</v>
      </c>
      <c r="B14" s="11">
        <f>B8*B5</f>
        <v>2700</v>
      </c>
      <c r="C14" s="11">
        <f>C8*C5</f>
        <v>3240</v>
      </c>
      <c r="D14" s="13">
        <f>C14-B14</f>
        <v>540</v>
      </c>
    </row>
    <row r="15" spans="1:4" ht="26.25" customHeight="1">
      <c r="A15" s="11" t="s">
        <v>17</v>
      </c>
      <c r="B15" s="11">
        <f>B9*B8</f>
        <v>1155.78</v>
      </c>
      <c r="C15" s="11">
        <f>C9*C8</f>
        <v>13869.359999999999</v>
      </c>
      <c r="D15" s="13">
        <f>C15-B15</f>
        <v>12713.579999999998</v>
      </c>
    </row>
    <row r="16" spans="1:4" ht="40.5" customHeight="1">
      <c r="A16" s="15" t="s">
        <v>18</v>
      </c>
      <c r="B16" s="16">
        <f>B15+B14</f>
        <v>3855.7799999999997</v>
      </c>
      <c r="C16" s="11">
        <f>C15+C14</f>
        <v>17109.36</v>
      </c>
      <c r="D16" s="17"/>
    </row>
    <row r="17" spans="1:4" ht="40.5" customHeight="1">
      <c r="A17" s="15" t="s">
        <v>22</v>
      </c>
      <c r="B17" s="18">
        <f>D15+D14+D13</f>
        <v>22864.176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149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27</v>
      </c>
      <c r="C7" s="9">
        <v>27</v>
      </c>
      <c r="D7" s="10" t="s">
        <v>6</v>
      </c>
      <c r="E7" s="4"/>
    </row>
    <row r="8" spans="1:5" ht="12.75">
      <c r="A8" s="8" t="s">
        <v>10</v>
      </c>
      <c r="B8" s="9">
        <f>B7*1</f>
        <v>27</v>
      </c>
      <c r="C8" s="9">
        <f>C7*12</f>
        <v>324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827.82</v>
      </c>
      <c r="C12" s="8">
        <f>0.06*12*365*C7</f>
        <v>7095.6</v>
      </c>
      <c r="D12" s="13">
        <f>C12-B12</f>
        <v>6267.780000000001</v>
      </c>
      <c r="E12" s="4"/>
    </row>
    <row r="13" spans="1:4" ht="18" customHeight="1">
      <c r="A13" s="11" t="s">
        <v>15</v>
      </c>
      <c r="B13" s="14">
        <f>B12*B10</f>
        <v>1903.9859999999999</v>
      </c>
      <c r="C13" s="11">
        <f>C12*C10</f>
        <v>16319.88</v>
      </c>
      <c r="D13" s="13">
        <f>C13-B13</f>
        <v>14415.894</v>
      </c>
    </row>
    <row r="14" spans="1:4" ht="16.5" customHeight="1">
      <c r="A14" s="11" t="s">
        <v>16</v>
      </c>
      <c r="B14" s="11">
        <f>B8*B5</f>
        <v>4050</v>
      </c>
      <c r="C14" s="11">
        <f>C8*C5</f>
        <v>4860</v>
      </c>
      <c r="D14" s="13">
        <f>C14-B14</f>
        <v>810</v>
      </c>
    </row>
    <row r="15" spans="1:4" ht="26.25" customHeight="1">
      <c r="A15" s="11" t="s">
        <v>17</v>
      </c>
      <c r="B15" s="11">
        <f>B9*B8</f>
        <v>1733.6699999999998</v>
      </c>
      <c r="C15" s="11">
        <f>C9*C8</f>
        <v>20804.039999999997</v>
      </c>
      <c r="D15" s="13">
        <f>C15-B15</f>
        <v>19070.37</v>
      </c>
    </row>
    <row r="16" spans="1:4" ht="40.5" customHeight="1">
      <c r="A16" s="15" t="s">
        <v>18</v>
      </c>
      <c r="B16" s="16">
        <f>B15+B14</f>
        <v>5783.67</v>
      </c>
      <c r="C16" s="11">
        <f>C15+C14</f>
        <v>25664.039999999997</v>
      </c>
      <c r="D16" s="17"/>
    </row>
    <row r="17" spans="1:4" ht="40.5" customHeight="1">
      <c r="A17" s="15" t="s">
        <v>22</v>
      </c>
      <c r="B17" s="18">
        <f>D15+D14+D13</f>
        <v>34296.263999999996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8" sqref="B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150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18</v>
      </c>
      <c r="C7" s="9">
        <v>18</v>
      </c>
      <c r="D7" s="10" t="s">
        <v>6</v>
      </c>
      <c r="E7" s="4"/>
    </row>
    <row r="8" spans="1:5" ht="12.75">
      <c r="A8" s="8" t="s">
        <v>10</v>
      </c>
      <c r="B8" s="9">
        <f>B7*1</f>
        <v>18</v>
      </c>
      <c r="C8" s="9">
        <f>C7*12</f>
        <v>216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551.88</v>
      </c>
      <c r="C12" s="8">
        <f>0.06*12*365*C7</f>
        <v>4730.400000000001</v>
      </c>
      <c r="D12" s="13">
        <f>C12-B12</f>
        <v>4178.52</v>
      </c>
      <c r="E12" s="4"/>
    </row>
    <row r="13" spans="1:4" ht="18" customHeight="1">
      <c r="A13" s="11" t="s">
        <v>15</v>
      </c>
      <c r="B13" s="14">
        <f>B12*B10</f>
        <v>1269.3239999999998</v>
      </c>
      <c r="C13" s="11">
        <f>C12*C10</f>
        <v>10879.92</v>
      </c>
      <c r="D13" s="13">
        <f>C13-B13</f>
        <v>9610.596</v>
      </c>
    </row>
    <row r="14" spans="1:4" ht="16.5" customHeight="1">
      <c r="A14" s="11" t="s">
        <v>16</v>
      </c>
      <c r="B14" s="11">
        <f>B8*B5</f>
        <v>2700</v>
      </c>
      <c r="C14" s="11">
        <f>C8*C5</f>
        <v>3240</v>
      </c>
      <c r="D14" s="13">
        <f>C14-B14</f>
        <v>540</v>
      </c>
    </row>
    <row r="15" spans="1:4" ht="26.25" customHeight="1">
      <c r="A15" s="11" t="s">
        <v>17</v>
      </c>
      <c r="B15" s="11">
        <f>B9*B8</f>
        <v>1155.78</v>
      </c>
      <c r="C15" s="11">
        <f>C9*C8</f>
        <v>13869.359999999999</v>
      </c>
      <c r="D15" s="13">
        <f>C15-B15</f>
        <v>12713.579999999998</v>
      </c>
    </row>
    <row r="16" spans="1:4" ht="40.5" customHeight="1">
      <c r="A16" s="15" t="s">
        <v>18</v>
      </c>
      <c r="B16" s="16">
        <f>B15+B14</f>
        <v>3855.7799999999997</v>
      </c>
      <c r="C16" s="11">
        <f>C15+C14</f>
        <v>17109.36</v>
      </c>
      <c r="D16" s="17"/>
    </row>
    <row r="17" spans="1:4" ht="40.5" customHeight="1">
      <c r="A17" s="15" t="s">
        <v>22</v>
      </c>
      <c r="B17" s="18">
        <f>D15+D14+D13</f>
        <v>22864.176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15</v>
      </c>
      <c r="C7" s="9">
        <v>15</v>
      </c>
      <c r="D7" s="10" t="s">
        <v>6</v>
      </c>
      <c r="E7" s="4"/>
    </row>
    <row r="8" spans="1:5" ht="12.75">
      <c r="A8" s="8" t="s">
        <v>10</v>
      </c>
      <c r="B8" s="9">
        <f>B7*1</f>
        <v>15</v>
      </c>
      <c r="C8" s="9">
        <f>C7*12</f>
        <v>180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459.9</v>
      </c>
      <c r="C12" s="8">
        <f>0.06*12*365*C7</f>
        <v>3942</v>
      </c>
      <c r="D12" s="13">
        <f>C12-B12</f>
        <v>3482.1</v>
      </c>
      <c r="E12" s="4"/>
    </row>
    <row r="13" spans="1:4" ht="18" customHeight="1">
      <c r="A13" s="11" t="s">
        <v>15</v>
      </c>
      <c r="B13" s="14">
        <f>B12*B10</f>
        <v>1057.7699999999998</v>
      </c>
      <c r="C13" s="11">
        <f>C12*C10</f>
        <v>9066.599999999999</v>
      </c>
      <c r="D13" s="13">
        <f>C13-B13</f>
        <v>8008.829999999999</v>
      </c>
    </row>
    <row r="14" spans="1:4" ht="16.5" customHeight="1">
      <c r="A14" s="11" t="s">
        <v>16</v>
      </c>
      <c r="B14" s="11">
        <f>B8*B5</f>
        <v>2250</v>
      </c>
      <c r="C14" s="11">
        <f>C8*C5</f>
        <v>2700</v>
      </c>
      <c r="D14" s="13">
        <f>C14-B14</f>
        <v>450</v>
      </c>
    </row>
    <row r="15" spans="1:4" ht="26.25" customHeight="1">
      <c r="A15" s="11" t="s">
        <v>17</v>
      </c>
      <c r="B15" s="11">
        <f>B9*B8</f>
        <v>963.1499999999999</v>
      </c>
      <c r="C15" s="11">
        <f>C9*C8</f>
        <v>11557.8</v>
      </c>
      <c r="D15" s="13">
        <f>C15-B15</f>
        <v>10594.65</v>
      </c>
    </row>
    <row r="16" spans="1:4" ht="40.5" customHeight="1">
      <c r="A16" s="15" t="s">
        <v>18</v>
      </c>
      <c r="B16" s="16">
        <f>B15+B14</f>
        <v>3213.1499999999996</v>
      </c>
      <c r="C16" s="11">
        <f>C15+C14</f>
        <v>14257.8</v>
      </c>
      <c r="D16" s="17"/>
    </row>
    <row r="17" spans="1:4" ht="40.5" customHeight="1">
      <c r="A17" s="15" t="s">
        <v>22</v>
      </c>
      <c r="B17" s="18">
        <f>D15+D14+D13</f>
        <v>19053.48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54</v>
      </c>
      <c r="C7" s="9">
        <v>54</v>
      </c>
      <c r="D7" s="10" t="s">
        <v>6</v>
      </c>
      <c r="E7" s="4"/>
    </row>
    <row r="8" spans="1:5" ht="12.75">
      <c r="A8" s="8" t="s">
        <v>10</v>
      </c>
      <c r="B8" s="9">
        <f>B7*1</f>
        <v>54</v>
      </c>
      <c r="C8" s="9">
        <f>C7*12</f>
        <v>648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1655.64</v>
      </c>
      <c r="C12" s="8">
        <f>0.06*12*365*C7</f>
        <v>14191.2</v>
      </c>
      <c r="D12" s="13">
        <f>C12-B12</f>
        <v>12535.560000000001</v>
      </c>
      <c r="E12" s="4"/>
    </row>
    <row r="13" spans="1:4" ht="18" customHeight="1">
      <c r="A13" s="11" t="s">
        <v>15</v>
      </c>
      <c r="B13" s="14">
        <f>B12*B10</f>
        <v>3807.9719999999998</v>
      </c>
      <c r="C13" s="11">
        <f>C12*C10</f>
        <v>32639.76</v>
      </c>
      <c r="D13" s="13">
        <f>C13-B13</f>
        <v>28831.788</v>
      </c>
    </row>
    <row r="14" spans="1:4" ht="16.5" customHeight="1">
      <c r="A14" s="11" t="s">
        <v>16</v>
      </c>
      <c r="B14" s="11">
        <f>B8*B5</f>
        <v>8100</v>
      </c>
      <c r="C14" s="11">
        <f>C8*C5</f>
        <v>9720</v>
      </c>
      <c r="D14" s="13">
        <f>C14-B14</f>
        <v>1620</v>
      </c>
    </row>
    <row r="15" spans="1:4" ht="26.25" customHeight="1">
      <c r="A15" s="11" t="s">
        <v>17</v>
      </c>
      <c r="B15" s="11">
        <f>B9*B8</f>
        <v>3467.3399999999997</v>
      </c>
      <c r="C15" s="11">
        <f>C9*C8</f>
        <v>41608.079999999994</v>
      </c>
      <c r="D15" s="13">
        <f>C15-B15</f>
        <v>38140.74</v>
      </c>
    </row>
    <row r="16" spans="1:4" ht="40.5" customHeight="1">
      <c r="A16" s="15" t="s">
        <v>18</v>
      </c>
      <c r="B16" s="16">
        <f>B15+B14</f>
        <v>11567.34</v>
      </c>
      <c r="C16" s="11">
        <f>C15+C14</f>
        <v>51328.079999999994</v>
      </c>
      <c r="D16" s="17"/>
    </row>
    <row r="17" spans="1:4" ht="40.5" customHeight="1">
      <c r="A17" s="15" t="s">
        <v>22</v>
      </c>
      <c r="B17" s="18">
        <f>D15+D14+D13</f>
        <v>68592.52799999999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12</v>
      </c>
      <c r="C7" s="9">
        <v>12</v>
      </c>
      <c r="D7" s="10" t="s">
        <v>6</v>
      </c>
      <c r="E7" s="4"/>
    </row>
    <row r="8" spans="1:5" ht="12.75">
      <c r="A8" s="8" t="s">
        <v>10</v>
      </c>
      <c r="B8" s="9">
        <f>B7*1</f>
        <v>12</v>
      </c>
      <c r="C8" s="9">
        <f>C7*12</f>
        <v>144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367.92</v>
      </c>
      <c r="C12" s="8">
        <f>0.06*12*365*C7</f>
        <v>3153.6000000000004</v>
      </c>
      <c r="D12" s="13">
        <f>C12-B12</f>
        <v>2785.6800000000003</v>
      </c>
      <c r="E12" s="4"/>
    </row>
    <row r="13" spans="1:4" ht="18" customHeight="1">
      <c r="A13" s="11" t="s">
        <v>15</v>
      </c>
      <c r="B13" s="14">
        <f>B12*B10</f>
        <v>846.216</v>
      </c>
      <c r="C13" s="11">
        <f>C12*C10</f>
        <v>7253.280000000001</v>
      </c>
      <c r="D13" s="13">
        <f>C13-B13</f>
        <v>6407.064</v>
      </c>
    </row>
    <row r="14" spans="1:4" ht="16.5" customHeight="1">
      <c r="A14" s="11" t="s">
        <v>16</v>
      </c>
      <c r="B14" s="11">
        <f>B8*B5</f>
        <v>1800</v>
      </c>
      <c r="C14" s="11">
        <f>C8*C5</f>
        <v>2160</v>
      </c>
      <c r="D14" s="13">
        <f>C14-B14</f>
        <v>360</v>
      </c>
    </row>
    <row r="15" spans="1:4" ht="26.25" customHeight="1">
      <c r="A15" s="11" t="s">
        <v>17</v>
      </c>
      <c r="B15" s="11">
        <f>B9*B8</f>
        <v>770.52</v>
      </c>
      <c r="C15" s="11">
        <f>C9*C8</f>
        <v>9246.24</v>
      </c>
      <c r="D15" s="13">
        <f>C15-B15</f>
        <v>8475.72</v>
      </c>
    </row>
    <row r="16" spans="1:4" ht="40.5" customHeight="1">
      <c r="A16" s="15" t="s">
        <v>18</v>
      </c>
      <c r="B16" s="16">
        <f>B15+B14</f>
        <v>2570.52</v>
      </c>
      <c r="C16" s="11">
        <f>C15+C14</f>
        <v>11406.24</v>
      </c>
      <c r="D16" s="17"/>
    </row>
    <row r="17" spans="1:4" ht="40.5" customHeight="1">
      <c r="A17" s="15" t="s">
        <v>22</v>
      </c>
      <c r="B17" s="18">
        <f>D15+D14+D13</f>
        <v>15242.784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52</v>
      </c>
      <c r="C7" s="9">
        <v>52</v>
      </c>
      <c r="D7" s="10" t="s">
        <v>6</v>
      </c>
      <c r="E7" s="4"/>
    </row>
    <row r="8" spans="1:5" ht="12.75">
      <c r="A8" s="8" t="s">
        <v>10</v>
      </c>
      <c r="B8" s="9">
        <f>B7*1</f>
        <v>52</v>
      </c>
      <c r="C8" s="9">
        <f>C7*12</f>
        <v>624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1594.32</v>
      </c>
      <c r="C12" s="8">
        <f>0.06*12*365*C7</f>
        <v>13665.6</v>
      </c>
      <c r="D12" s="13">
        <f>C12-B12</f>
        <v>12071.28</v>
      </c>
      <c r="E12" s="4"/>
    </row>
    <row r="13" spans="1:4" ht="18" customHeight="1">
      <c r="A13" s="11" t="s">
        <v>15</v>
      </c>
      <c r="B13" s="14">
        <f>B12*B10</f>
        <v>3666.9359999999997</v>
      </c>
      <c r="C13" s="11">
        <f>C12*C10</f>
        <v>31430.879999999997</v>
      </c>
      <c r="D13" s="13">
        <f>C13-B13</f>
        <v>27763.943999999996</v>
      </c>
    </row>
    <row r="14" spans="1:4" ht="16.5" customHeight="1">
      <c r="A14" s="11" t="s">
        <v>16</v>
      </c>
      <c r="B14" s="11">
        <f>B8*B5</f>
        <v>7800</v>
      </c>
      <c r="C14" s="11">
        <f>C8*C5</f>
        <v>9360</v>
      </c>
      <c r="D14" s="13">
        <f>C14-B14</f>
        <v>1560</v>
      </c>
    </row>
    <row r="15" spans="1:4" ht="26.25" customHeight="1">
      <c r="A15" s="11" t="s">
        <v>17</v>
      </c>
      <c r="B15" s="11">
        <f>B9*B8</f>
        <v>3338.9199999999996</v>
      </c>
      <c r="C15" s="11">
        <f>C9*C8</f>
        <v>40067.03999999999</v>
      </c>
      <c r="D15" s="13">
        <f>C15-B15</f>
        <v>36728.119999999995</v>
      </c>
    </row>
    <row r="16" spans="1:4" ht="40.5" customHeight="1">
      <c r="A16" s="15" t="s">
        <v>18</v>
      </c>
      <c r="B16" s="16">
        <f>B15+B14</f>
        <v>11138.92</v>
      </c>
      <c r="C16" s="11">
        <f>C15+C14</f>
        <v>49427.03999999999</v>
      </c>
      <c r="D16" s="17"/>
    </row>
    <row r="17" spans="1:4" ht="40.5" customHeight="1">
      <c r="A17" s="15" t="s">
        <v>22</v>
      </c>
      <c r="B17" s="18">
        <f>D15+D14+D13</f>
        <v>66052.06399999998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0.16863848493818456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48</v>
      </c>
      <c r="C7" s="9">
        <v>48</v>
      </c>
      <c r="D7" s="10" t="s">
        <v>6</v>
      </c>
      <c r="E7" s="4"/>
    </row>
    <row r="8" spans="1:5" ht="12.75">
      <c r="A8" s="8" t="s">
        <v>10</v>
      </c>
      <c r="B8" s="9">
        <f>B7*1</f>
        <v>48</v>
      </c>
      <c r="C8" s="9">
        <f>C7*12</f>
        <v>576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1471.68</v>
      </c>
      <c r="C12" s="8">
        <f>0.06*12*365*C7</f>
        <v>12614.400000000001</v>
      </c>
      <c r="D12" s="13">
        <f>C12-B12</f>
        <v>11142.720000000001</v>
      </c>
      <c r="E12" s="4"/>
    </row>
    <row r="13" spans="1:4" ht="18" customHeight="1">
      <c r="A13" s="11" t="s">
        <v>15</v>
      </c>
      <c r="B13" s="14">
        <f>B12*B10</f>
        <v>3384.864</v>
      </c>
      <c r="C13" s="11">
        <f>C12*C10</f>
        <v>29013.120000000003</v>
      </c>
      <c r="D13" s="13">
        <f>C13-B13</f>
        <v>25628.256</v>
      </c>
    </row>
    <row r="14" spans="1:4" ht="16.5" customHeight="1">
      <c r="A14" s="11" t="s">
        <v>16</v>
      </c>
      <c r="B14" s="11">
        <f>B8*B5</f>
        <v>7200</v>
      </c>
      <c r="C14" s="11">
        <f>C8*C5</f>
        <v>8640</v>
      </c>
      <c r="D14" s="13">
        <f>C14-B14</f>
        <v>1440</v>
      </c>
    </row>
    <row r="15" spans="1:4" ht="26.25" customHeight="1">
      <c r="A15" s="11" t="s">
        <v>17</v>
      </c>
      <c r="B15" s="11">
        <f>B9*B8</f>
        <v>3082.08</v>
      </c>
      <c r="C15" s="11">
        <f>C9*C8</f>
        <v>36984.96</v>
      </c>
      <c r="D15" s="13">
        <f>C15-B15</f>
        <v>33902.88</v>
      </c>
    </row>
    <row r="16" spans="1:4" ht="40.5" customHeight="1">
      <c r="A16" s="15" t="s">
        <v>18</v>
      </c>
      <c r="B16" s="16">
        <f>B15+B14</f>
        <v>10282.08</v>
      </c>
      <c r="C16" s="11">
        <f>C15+C14</f>
        <v>45624.96</v>
      </c>
      <c r="D16" s="17"/>
    </row>
    <row r="17" spans="1:4" ht="40.5" customHeight="1">
      <c r="A17" s="15" t="s">
        <v>22</v>
      </c>
      <c r="B17" s="18">
        <f>D15+D14+D13</f>
        <v>60971.136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39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162</v>
      </c>
      <c r="C7" s="9">
        <v>162</v>
      </c>
      <c r="D7" s="10" t="s">
        <v>6</v>
      </c>
      <c r="E7" s="4"/>
    </row>
    <row r="8" spans="1:5" ht="12.75">
      <c r="A8" s="8" t="s">
        <v>10</v>
      </c>
      <c r="B8" s="9">
        <f>B7*1</f>
        <v>162</v>
      </c>
      <c r="C8" s="9">
        <f>C7*12</f>
        <v>1944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4966.92</v>
      </c>
      <c r="C12" s="8">
        <f>0.06*12*365*C7</f>
        <v>42573.6</v>
      </c>
      <c r="D12" s="13">
        <f>C12-B12</f>
        <v>37606.68</v>
      </c>
      <c r="E12" s="4"/>
    </row>
    <row r="13" spans="1:4" ht="18" customHeight="1">
      <c r="A13" s="11" t="s">
        <v>15</v>
      </c>
      <c r="B13" s="14">
        <f>B12*B10</f>
        <v>11423.916</v>
      </c>
      <c r="C13" s="11">
        <f>C12*C10</f>
        <v>97919.27999999998</v>
      </c>
      <c r="D13" s="13">
        <f>C13-B13</f>
        <v>86495.36399999999</v>
      </c>
    </row>
    <row r="14" spans="1:4" ht="16.5" customHeight="1">
      <c r="A14" s="11" t="s">
        <v>16</v>
      </c>
      <c r="B14" s="11">
        <f>B8*B5</f>
        <v>24300</v>
      </c>
      <c r="C14" s="11">
        <f>C8*C5</f>
        <v>29160</v>
      </c>
      <c r="D14" s="13">
        <f>C14-B14</f>
        <v>4860</v>
      </c>
    </row>
    <row r="15" spans="1:4" ht="26.25" customHeight="1">
      <c r="A15" s="11" t="s">
        <v>17</v>
      </c>
      <c r="B15" s="11">
        <f>B9*B8</f>
        <v>10402.019999999999</v>
      </c>
      <c r="C15" s="11">
        <f>C9*C8</f>
        <v>124824.23999999999</v>
      </c>
      <c r="D15" s="13">
        <f>C15-B15</f>
        <v>114422.21999999999</v>
      </c>
    </row>
    <row r="16" spans="1:4" ht="40.5" customHeight="1">
      <c r="A16" s="15" t="s">
        <v>18</v>
      </c>
      <c r="B16" s="16">
        <f>B15+B14</f>
        <v>34702.02</v>
      </c>
      <c r="C16" s="11">
        <f>C15+C14</f>
        <v>153984.24</v>
      </c>
      <c r="D16" s="17"/>
    </row>
    <row r="17" spans="1:4" ht="40.5" customHeight="1">
      <c r="A17" s="15" t="s">
        <v>22</v>
      </c>
      <c r="B17" s="18">
        <f>D15+D14+D13</f>
        <v>205777.58399999997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8" sqref="B1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45</v>
      </c>
      <c r="C7" s="9">
        <v>45</v>
      </c>
      <c r="D7" s="10" t="s">
        <v>6</v>
      </c>
      <c r="E7" s="4"/>
    </row>
    <row r="8" spans="1:5" ht="12.75">
      <c r="A8" s="8" t="s">
        <v>10</v>
      </c>
      <c r="B8" s="9">
        <f>B7*1</f>
        <v>45</v>
      </c>
      <c r="C8" s="9">
        <f>C7*12</f>
        <v>540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1379.7</v>
      </c>
      <c r="C12" s="8">
        <f>0.06*12*365*C7</f>
        <v>11826</v>
      </c>
      <c r="D12" s="13">
        <f>C12-B12</f>
        <v>10446.3</v>
      </c>
      <c r="E12" s="4"/>
    </row>
    <row r="13" spans="1:4" ht="18" customHeight="1">
      <c r="A13" s="11" t="s">
        <v>15</v>
      </c>
      <c r="B13" s="14">
        <f>B12*B10</f>
        <v>3173.31</v>
      </c>
      <c r="C13" s="11">
        <f>C12*C10</f>
        <v>27199.8</v>
      </c>
      <c r="D13" s="13">
        <f>C13-B13</f>
        <v>24026.489999999998</v>
      </c>
    </row>
    <row r="14" spans="1:4" ht="16.5" customHeight="1">
      <c r="A14" s="11" t="s">
        <v>16</v>
      </c>
      <c r="B14" s="11">
        <f>B8*B5</f>
        <v>6750</v>
      </c>
      <c r="C14" s="11">
        <f>C8*C5</f>
        <v>8100</v>
      </c>
      <c r="D14" s="13">
        <f>C14-B14</f>
        <v>1350</v>
      </c>
    </row>
    <row r="15" spans="1:4" ht="26.25" customHeight="1">
      <c r="A15" s="11" t="s">
        <v>17</v>
      </c>
      <c r="B15" s="11">
        <f>B9*B8</f>
        <v>2889.45</v>
      </c>
      <c r="C15" s="11">
        <f>C9*C8</f>
        <v>34673.399999999994</v>
      </c>
      <c r="D15" s="13">
        <f>C15-B15</f>
        <v>31783.949999999993</v>
      </c>
    </row>
    <row r="16" spans="1:4" ht="40.5" customHeight="1">
      <c r="A16" s="15" t="s">
        <v>18</v>
      </c>
      <c r="B16" s="16">
        <f>B15+B14</f>
        <v>9639.45</v>
      </c>
      <c r="C16" s="11">
        <f>C15+C14</f>
        <v>42773.399999999994</v>
      </c>
      <c r="D16" s="17"/>
    </row>
    <row r="17" spans="1:4" ht="40.5" customHeight="1">
      <c r="A17" s="15" t="s">
        <v>22</v>
      </c>
      <c r="B17" s="18">
        <f>D15+D14+D13</f>
        <v>57160.439999999995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38</v>
      </c>
      <c r="C7" s="9">
        <v>38</v>
      </c>
      <c r="D7" s="10" t="s">
        <v>6</v>
      </c>
      <c r="E7" s="4"/>
    </row>
    <row r="8" spans="1:5" ht="12.75">
      <c r="A8" s="8" t="s">
        <v>10</v>
      </c>
      <c r="B8" s="9">
        <f>B7*1</f>
        <v>38</v>
      </c>
      <c r="C8" s="9">
        <f>C7*12</f>
        <v>456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1165.08</v>
      </c>
      <c r="C12" s="8">
        <f>0.06*12*365*C7</f>
        <v>9986.4</v>
      </c>
      <c r="D12" s="13">
        <f>C12-B12</f>
        <v>8821.32</v>
      </c>
      <c r="E12" s="4"/>
    </row>
    <row r="13" spans="1:4" ht="18" customHeight="1">
      <c r="A13" s="11" t="s">
        <v>15</v>
      </c>
      <c r="B13" s="14">
        <f>B12*B10</f>
        <v>2679.6839999999997</v>
      </c>
      <c r="C13" s="11">
        <f>C12*C10</f>
        <v>22968.719999999998</v>
      </c>
      <c r="D13" s="13">
        <f>C13-B13</f>
        <v>20289.035999999996</v>
      </c>
    </row>
    <row r="14" spans="1:4" ht="16.5" customHeight="1">
      <c r="A14" s="11" t="s">
        <v>16</v>
      </c>
      <c r="B14" s="11">
        <f>B8*B5</f>
        <v>5700</v>
      </c>
      <c r="C14" s="11">
        <f>C8*C5</f>
        <v>6840</v>
      </c>
      <c r="D14" s="13">
        <f>C14-B14</f>
        <v>1140</v>
      </c>
    </row>
    <row r="15" spans="1:4" ht="26.25" customHeight="1">
      <c r="A15" s="11" t="s">
        <v>17</v>
      </c>
      <c r="B15" s="11">
        <f>B9*B8</f>
        <v>2439.9799999999996</v>
      </c>
      <c r="C15" s="11">
        <f>C9*C8</f>
        <v>29279.76</v>
      </c>
      <c r="D15" s="13">
        <f>C15-B15</f>
        <v>26839.78</v>
      </c>
    </row>
    <row r="16" spans="1:4" ht="40.5" customHeight="1">
      <c r="A16" s="15" t="s">
        <v>18</v>
      </c>
      <c r="B16" s="16">
        <f>B15+B14</f>
        <v>8139.98</v>
      </c>
      <c r="C16" s="11">
        <f>C15+C14</f>
        <v>36119.759999999995</v>
      </c>
      <c r="D16" s="17"/>
    </row>
    <row r="17" spans="1:4" ht="40.5" customHeight="1">
      <c r="A17" s="15" t="s">
        <v>22</v>
      </c>
      <c r="B17" s="18">
        <f>D15+D14+D13</f>
        <v>48268.81599999999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110</v>
      </c>
      <c r="C7" s="9">
        <v>110</v>
      </c>
      <c r="D7" s="10" t="s">
        <v>6</v>
      </c>
      <c r="E7" s="4"/>
    </row>
    <row r="8" spans="1:5" ht="12.75">
      <c r="A8" s="8" t="s">
        <v>10</v>
      </c>
      <c r="B8" s="9">
        <f>B7*1</f>
        <v>110</v>
      </c>
      <c r="C8" s="9">
        <f>C7*12</f>
        <v>1320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3372.6</v>
      </c>
      <c r="C12" s="8">
        <f>0.06*12*365*C7</f>
        <v>28908</v>
      </c>
      <c r="D12" s="13">
        <f>C12-B12</f>
        <v>25535.4</v>
      </c>
      <c r="E12" s="4"/>
    </row>
    <row r="13" spans="1:4" ht="18" customHeight="1">
      <c r="A13" s="11" t="s">
        <v>15</v>
      </c>
      <c r="B13" s="14">
        <f>B12*B10</f>
        <v>7756.98</v>
      </c>
      <c r="C13" s="11">
        <f>C12*C10</f>
        <v>66488.4</v>
      </c>
      <c r="D13" s="13">
        <f>C13-B13</f>
        <v>58731.42</v>
      </c>
    </row>
    <row r="14" spans="1:4" ht="16.5" customHeight="1">
      <c r="A14" s="11" t="s">
        <v>16</v>
      </c>
      <c r="B14" s="11">
        <f>B8*B5</f>
        <v>16500</v>
      </c>
      <c r="C14" s="11">
        <f>C8*C5</f>
        <v>19800</v>
      </c>
      <c r="D14" s="13">
        <f>C14-B14</f>
        <v>3300</v>
      </c>
    </row>
    <row r="15" spans="1:4" ht="26.25" customHeight="1">
      <c r="A15" s="11" t="s">
        <v>17</v>
      </c>
      <c r="B15" s="11">
        <f>B9*B8</f>
        <v>7063.099999999999</v>
      </c>
      <c r="C15" s="11">
        <f>C9*C8</f>
        <v>84757.2</v>
      </c>
      <c r="D15" s="13">
        <f>C15-B15</f>
        <v>77694.09999999999</v>
      </c>
    </row>
    <row r="16" spans="1:4" ht="40.5" customHeight="1">
      <c r="A16" s="15" t="s">
        <v>18</v>
      </c>
      <c r="B16" s="16">
        <f>B15+B14</f>
        <v>23563.1</v>
      </c>
      <c r="C16" s="11">
        <f>C15+C14</f>
        <v>104557.2</v>
      </c>
      <c r="D16" s="17"/>
    </row>
    <row r="17" spans="1:4" ht="40.5" customHeight="1">
      <c r="A17" s="15" t="s">
        <v>22</v>
      </c>
      <c r="B17" s="18">
        <f>D15+D14+D13</f>
        <v>139725.52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50</v>
      </c>
      <c r="C7" s="9">
        <v>50</v>
      </c>
      <c r="D7" s="10" t="s">
        <v>6</v>
      </c>
      <c r="E7" s="4"/>
    </row>
    <row r="8" spans="1:5" ht="12.75">
      <c r="A8" s="8" t="s">
        <v>10</v>
      </c>
      <c r="B8" s="9">
        <f>B7*1</f>
        <v>50</v>
      </c>
      <c r="C8" s="9">
        <f>C7*12</f>
        <v>600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1533</v>
      </c>
      <c r="C12" s="8">
        <f>0.06*12*365*C7</f>
        <v>13140</v>
      </c>
      <c r="D12" s="13">
        <f>C12-B12</f>
        <v>11607</v>
      </c>
      <c r="E12" s="4"/>
    </row>
    <row r="13" spans="1:4" ht="18" customHeight="1">
      <c r="A13" s="11" t="s">
        <v>15</v>
      </c>
      <c r="B13" s="14">
        <f>B12*B10</f>
        <v>3525.8999999999996</v>
      </c>
      <c r="C13" s="11">
        <f>C12*C10</f>
        <v>30221.999999999996</v>
      </c>
      <c r="D13" s="13">
        <f>C13-B13</f>
        <v>26696.1</v>
      </c>
    </row>
    <row r="14" spans="1:4" ht="16.5" customHeight="1">
      <c r="A14" s="11" t="s">
        <v>16</v>
      </c>
      <c r="B14" s="11">
        <f>B8*B5</f>
        <v>7500</v>
      </c>
      <c r="C14" s="11">
        <f>C8*C5</f>
        <v>9000</v>
      </c>
      <c r="D14" s="13">
        <f>C14-B14</f>
        <v>1500</v>
      </c>
    </row>
    <row r="15" spans="1:4" ht="26.25" customHeight="1">
      <c r="A15" s="11" t="s">
        <v>17</v>
      </c>
      <c r="B15" s="11">
        <f>B9*B8</f>
        <v>3210.4999999999995</v>
      </c>
      <c r="C15" s="11">
        <f>C9*C8</f>
        <v>38525.99999999999</v>
      </c>
      <c r="D15" s="13">
        <f>C15-B15</f>
        <v>35315.49999999999</v>
      </c>
    </row>
    <row r="16" spans="1:4" ht="40.5" customHeight="1">
      <c r="A16" s="15" t="s">
        <v>18</v>
      </c>
      <c r="B16" s="16">
        <f>B15+B14</f>
        <v>10710.5</v>
      </c>
      <c r="C16" s="11">
        <f>C15+C14</f>
        <v>47525.99999999999</v>
      </c>
      <c r="D16" s="17"/>
    </row>
    <row r="17" spans="1:4" ht="40.5" customHeight="1">
      <c r="A17" s="15" t="s">
        <v>22</v>
      </c>
      <c r="B17" s="18">
        <f>D15+D14+D13</f>
        <v>63511.59999999999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12</v>
      </c>
      <c r="C7" s="9">
        <v>12</v>
      </c>
      <c r="D7" s="10" t="s">
        <v>6</v>
      </c>
      <c r="E7" s="4"/>
    </row>
    <row r="8" spans="1:5" ht="12.75">
      <c r="A8" s="8" t="s">
        <v>10</v>
      </c>
      <c r="B8" s="9">
        <f>B7*1</f>
        <v>12</v>
      </c>
      <c r="C8" s="9">
        <f>C7*12</f>
        <v>144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367.92</v>
      </c>
      <c r="C12" s="8">
        <f>0.06*12*365*C7</f>
        <v>3153.6000000000004</v>
      </c>
      <c r="D12" s="13">
        <f>C12-B12</f>
        <v>2785.6800000000003</v>
      </c>
      <c r="E12" s="4"/>
    </row>
    <row r="13" spans="1:4" ht="18" customHeight="1">
      <c r="A13" s="11" t="s">
        <v>15</v>
      </c>
      <c r="B13" s="14">
        <f>B12*B10</f>
        <v>846.216</v>
      </c>
      <c r="C13" s="11">
        <f>C12*C10</f>
        <v>7253.280000000001</v>
      </c>
      <c r="D13" s="13">
        <f>C13-B13</f>
        <v>6407.064</v>
      </c>
    </row>
    <row r="14" spans="1:4" ht="16.5" customHeight="1">
      <c r="A14" s="11" t="s">
        <v>16</v>
      </c>
      <c r="B14" s="11">
        <f>B8*B5</f>
        <v>1800</v>
      </c>
      <c r="C14" s="11">
        <f>C8*C5</f>
        <v>2160</v>
      </c>
      <c r="D14" s="13">
        <f>C14-B14</f>
        <v>360</v>
      </c>
    </row>
    <row r="15" spans="1:4" ht="26.25" customHeight="1">
      <c r="A15" s="11" t="s">
        <v>17</v>
      </c>
      <c r="B15" s="11">
        <f>B9*B8</f>
        <v>770.52</v>
      </c>
      <c r="C15" s="11">
        <f>C9*C8</f>
        <v>9246.24</v>
      </c>
      <c r="D15" s="13">
        <f>C15-B15</f>
        <v>8475.72</v>
      </c>
    </row>
    <row r="16" spans="1:4" ht="40.5" customHeight="1">
      <c r="A16" s="15" t="s">
        <v>18</v>
      </c>
      <c r="B16" s="16">
        <f>B15+B14</f>
        <v>2570.52</v>
      </c>
      <c r="C16" s="11">
        <f>C15+C14</f>
        <v>11406.24</v>
      </c>
      <c r="D16" s="17"/>
    </row>
    <row r="17" spans="1:4" ht="40.5" customHeight="1">
      <c r="A17" s="15" t="s">
        <v>22</v>
      </c>
      <c r="B17" s="18">
        <f>D15+D14+D13</f>
        <v>15242.784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63</v>
      </c>
      <c r="C7" s="9">
        <v>63</v>
      </c>
      <c r="D7" s="10" t="s">
        <v>6</v>
      </c>
      <c r="E7" s="4"/>
    </row>
    <row r="8" spans="1:5" ht="12.75">
      <c r="A8" s="8" t="s">
        <v>10</v>
      </c>
      <c r="B8" s="9">
        <f>B7*1</f>
        <v>63</v>
      </c>
      <c r="C8" s="9">
        <f>C7*12</f>
        <v>756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1931.58</v>
      </c>
      <c r="C12" s="8">
        <f>0.06*12*365*C7</f>
        <v>16556.4</v>
      </c>
      <c r="D12" s="13">
        <f>C12-B12</f>
        <v>14624.820000000002</v>
      </c>
      <c r="E12" s="4"/>
    </row>
    <row r="13" spans="1:4" ht="18" customHeight="1">
      <c r="A13" s="11" t="s">
        <v>15</v>
      </c>
      <c r="B13" s="14">
        <f>B12*B10</f>
        <v>4442.633999999999</v>
      </c>
      <c r="C13" s="11">
        <f>C12*C10</f>
        <v>38079.72</v>
      </c>
      <c r="D13" s="13">
        <f>C13-B13</f>
        <v>33637.086</v>
      </c>
    </row>
    <row r="14" spans="1:4" ht="16.5" customHeight="1">
      <c r="A14" s="11" t="s">
        <v>16</v>
      </c>
      <c r="B14" s="11">
        <f>B8*B5</f>
        <v>9450</v>
      </c>
      <c r="C14" s="11">
        <f>C8*C5</f>
        <v>11340</v>
      </c>
      <c r="D14" s="13">
        <f>C14-B14</f>
        <v>1890</v>
      </c>
    </row>
    <row r="15" spans="1:4" ht="26.25" customHeight="1">
      <c r="A15" s="11" t="s">
        <v>17</v>
      </c>
      <c r="B15" s="11">
        <f>B9*B8</f>
        <v>4045.2299999999996</v>
      </c>
      <c r="C15" s="11">
        <f>C9*C8</f>
        <v>48542.759999999995</v>
      </c>
      <c r="D15" s="13">
        <f>C15-B15</f>
        <v>44497.53</v>
      </c>
    </row>
    <row r="16" spans="1:4" ht="40.5" customHeight="1">
      <c r="A16" s="15" t="s">
        <v>18</v>
      </c>
      <c r="B16" s="16">
        <f>B15+B14</f>
        <v>13495.23</v>
      </c>
      <c r="C16" s="11">
        <f>C15+C14</f>
        <v>59882.759999999995</v>
      </c>
      <c r="D16" s="17"/>
    </row>
    <row r="17" spans="1:4" ht="40.5" customHeight="1">
      <c r="A17" s="15" t="s">
        <v>22</v>
      </c>
      <c r="B17" s="18">
        <f>D15+D14+D13</f>
        <v>80024.61600000001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14</v>
      </c>
      <c r="C7" s="9">
        <v>14</v>
      </c>
      <c r="D7" s="10" t="s">
        <v>6</v>
      </c>
      <c r="E7" s="4"/>
    </row>
    <row r="8" spans="1:5" ht="12.75">
      <c r="A8" s="8" t="s">
        <v>10</v>
      </c>
      <c r="B8" s="9">
        <f>B7*1</f>
        <v>14</v>
      </c>
      <c r="C8" s="9">
        <f>C7*12</f>
        <v>168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429.24</v>
      </c>
      <c r="C12" s="8">
        <f>0.06*12*365*C7</f>
        <v>3679.2000000000003</v>
      </c>
      <c r="D12" s="13">
        <f>C12-B12</f>
        <v>3249.96</v>
      </c>
      <c r="E12" s="4"/>
    </row>
    <row r="13" spans="1:4" ht="18" customHeight="1">
      <c r="A13" s="11" t="s">
        <v>15</v>
      </c>
      <c r="B13" s="14">
        <f>B12*B10</f>
        <v>987.252</v>
      </c>
      <c r="C13" s="11">
        <f>C12*C10</f>
        <v>8462.16</v>
      </c>
      <c r="D13" s="13">
        <f>C13-B13</f>
        <v>7474.907999999999</v>
      </c>
    </row>
    <row r="14" spans="1:4" ht="16.5" customHeight="1">
      <c r="A14" s="11" t="s">
        <v>16</v>
      </c>
      <c r="B14" s="11">
        <f>B8*B5</f>
        <v>2100</v>
      </c>
      <c r="C14" s="11">
        <f>C8*C5</f>
        <v>2520</v>
      </c>
      <c r="D14" s="13">
        <f>C14-B14</f>
        <v>420</v>
      </c>
    </row>
    <row r="15" spans="1:4" ht="26.25" customHeight="1">
      <c r="A15" s="11" t="s">
        <v>17</v>
      </c>
      <c r="B15" s="11">
        <f>B9*B8</f>
        <v>898.9399999999999</v>
      </c>
      <c r="C15" s="11">
        <f>C9*C8</f>
        <v>10787.279999999999</v>
      </c>
      <c r="D15" s="13">
        <f>C15-B15</f>
        <v>9888.339999999998</v>
      </c>
    </row>
    <row r="16" spans="1:4" ht="40.5" customHeight="1">
      <c r="A16" s="15" t="s">
        <v>18</v>
      </c>
      <c r="B16" s="16">
        <f>B15+B14</f>
        <v>2998.94</v>
      </c>
      <c r="C16" s="11">
        <f>C15+C14</f>
        <v>13307.279999999999</v>
      </c>
      <c r="D16" s="17"/>
    </row>
    <row r="17" spans="1:4" ht="40.5" customHeight="1">
      <c r="A17" s="15" t="s">
        <v>22</v>
      </c>
      <c r="B17" s="18">
        <f>D15+D14+D13</f>
        <v>17783.248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45</v>
      </c>
      <c r="C7" s="9">
        <v>45</v>
      </c>
      <c r="D7" s="10" t="s">
        <v>6</v>
      </c>
      <c r="E7" s="4"/>
    </row>
    <row r="8" spans="1:5" ht="12.75">
      <c r="A8" s="8" t="s">
        <v>10</v>
      </c>
      <c r="B8" s="9">
        <f>B7*1</f>
        <v>45</v>
      </c>
      <c r="C8" s="9">
        <f>C7*12</f>
        <v>540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1379.7</v>
      </c>
      <c r="C12" s="8">
        <f>0.06*12*365*C7</f>
        <v>11826</v>
      </c>
      <c r="D12" s="13">
        <f>C12-B12</f>
        <v>10446.3</v>
      </c>
      <c r="E12" s="4"/>
    </row>
    <row r="13" spans="1:4" ht="18" customHeight="1">
      <c r="A13" s="11" t="s">
        <v>15</v>
      </c>
      <c r="B13" s="14">
        <f>B12*B10</f>
        <v>3173.31</v>
      </c>
      <c r="C13" s="11">
        <f>C12*C10</f>
        <v>27199.8</v>
      </c>
      <c r="D13" s="13">
        <f>C13-B13</f>
        <v>24026.489999999998</v>
      </c>
    </row>
    <row r="14" spans="1:4" ht="16.5" customHeight="1">
      <c r="A14" s="11" t="s">
        <v>16</v>
      </c>
      <c r="B14" s="11">
        <f>B8*B5</f>
        <v>6750</v>
      </c>
      <c r="C14" s="11">
        <f>C8*C5</f>
        <v>8100</v>
      </c>
      <c r="D14" s="13">
        <f>C14-B14</f>
        <v>1350</v>
      </c>
    </row>
    <row r="15" spans="1:4" ht="26.25" customHeight="1">
      <c r="A15" s="11" t="s">
        <v>17</v>
      </c>
      <c r="B15" s="11">
        <f>B9*B8</f>
        <v>2889.45</v>
      </c>
      <c r="C15" s="11">
        <f>C9*C8</f>
        <v>34673.399999999994</v>
      </c>
      <c r="D15" s="13">
        <f>C15-B15</f>
        <v>31783.949999999993</v>
      </c>
    </row>
    <row r="16" spans="1:4" ht="40.5" customHeight="1">
      <c r="A16" s="15" t="s">
        <v>18</v>
      </c>
      <c r="B16" s="16">
        <f>B15+B14</f>
        <v>9639.45</v>
      </c>
      <c r="C16" s="11">
        <f>C15+C14</f>
        <v>42773.399999999994</v>
      </c>
      <c r="D16" s="17"/>
    </row>
    <row r="17" spans="1:4" ht="40.5" customHeight="1">
      <c r="A17" s="15" t="s">
        <v>22</v>
      </c>
      <c r="B17" s="18">
        <f>D15+D14+D13</f>
        <v>57160.439999999995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63</v>
      </c>
      <c r="C7" s="9">
        <v>63</v>
      </c>
      <c r="D7" s="10" t="s">
        <v>6</v>
      </c>
      <c r="E7" s="4"/>
    </row>
    <row r="8" spans="1:5" ht="12.75">
      <c r="A8" s="8" t="s">
        <v>10</v>
      </c>
      <c r="B8" s="9">
        <f>B7*1</f>
        <v>63</v>
      </c>
      <c r="C8" s="9">
        <f>C7*12</f>
        <v>756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1931.58</v>
      </c>
      <c r="C12" s="8">
        <f>0.06*12*365*C7</f>
        <v>16556.4</v>
      </c>
      <c r="D12" s="13">
        <f>C12-B12</f>
        <v>14624.820000000002</v>
      </c>
      <c r="E12" s="4"/>
    </row>
    <row r="13" spans="1:4" ht="18" customHeight="1">
      <c r="A13" s="11" t="s">
        <v>15</v>
      </c>
      <c r="B13" s="14">
        <f>B12*B10</f>
        <v>4442.633999999999</v>
      </c>
      <c r="C13" s="11">
        <f>C12*C10</f>
        <v>38079.72</v>
      </c>
      <c r="D13" s="13">
        <f>C13-B13</f>
        <v>33637.086</v>
      </c>
    </row>
    <row r="14" spans="1:4" ht="16.5" customHeight="1">
      <c r="A14" s="11" t="s">
        <v>16</v>
      </c>
      <c r="B14" s="11">
        <f>B8*B5</f>
        <v>9450</v>
      </c>
      <c r="C14" s="11">
        <f>C8*C5</f>
        <v>11340</v>
      </c>
      <c r="D14" s="13">
        <f>C14-B14</f>
        <v>1890</v>
      </c>
    </row>
    <row r="15" spans="1:4" ht="26.25" customHeight="1">
      <c r="A15" s="11" t="s">
        <v>17</v>
      </c>
      <c r="B15" s="11">
        <f>B9*B8</f>
        <v>4045.2299999999996</v>
      </c>
      <c r="C15" s="11">
        <f>C9*C8</f>
        <v>48542.759999999995</v>
      </c>
      <c r="D15" s="13">
        <f>C15-B15</f>
        <v>44497.53</v>
      </c>
    </row>
    <row r="16" spans="1:4" ht="40.5" customHeight="1">
      <c r="A16" s="15" t="s">
        <v>18</v>
      </c>
      <c r="B16" s="16">
        <f>B15+B14</f>
        <v>13495.23</v>
      </c>
      <c r="C16" s="11">
        <f>C15+C14</f>
        <v>59882.759999999995</v>
      </c>
      <c r="D16" s="17"/>
    </row>
    <row r="17" spans="1:4" ht="40.5" customHeight="1">
      <c r="A17" s="15" t="s">
        <v>22</v>
      </c>
      <c r="B17" s="18">
        <f>D15+D14+D13</f>
        <v>80024.61600000001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190</v>
      </c>
      <c r="C7" s="9">
        <v>190</v>
      </c>
      <c r="D7" s="10" t="s">
        <v>6</v>
      </c>
      <c r="E7" s="4"/>
    </row>
    <row r="8" spans="1:5" ht="12.75">
      <c r="A8" s="8" t="s">
        <v>10</v>
      </c>
      <c r="B8" s="9">
        <f>B7*1</f>
        <v>190</v>
      </c>
      <c r="C8" s="9">
        <f>C7*12</f>
        <v>2280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5825.4</v>
      </c>
      <c r="C12" s="8">
        <f>0.06*12*365*C7</f>
        <v>49932</v>
      </c>
      <c r="D12" s="13">
        <f>C12-B12</f>
        <v>44106.6</v>
      </c>
      <c r="E12" s="4"/>
    </row>
    <row r="13" spans="1:4" ht="18" customHeight="1">
      <c r="A13" s="11" t="s">
        <v>15</v>
      </c>
      <c r="B13" s="14">
        <f>B12*B10</f>
        <v>13398.419999999998</v>
      </c>
      <c r="C13" s="11">
        <f>C12*C10</f>
        <v>114843.59999999999</v>
      </c>
      <c r="D13" s="13">
        <f>C13-B13</f>
        <v>101445.18</v>
      </c>
    </row>
    <row r="14" spans="1:4" ht="16.5" customHeight="1">
      <c r="A14" s="11" t="s">
        <v>16</v>
      </c>
      <c r="B14" s="11">
        <f>B8*B5</f>
        <v>28500</v>
      </c>
      <c r="C14" s="11">
        <f>C8*C5</f>
        <v>34200</v>
      </c>
      <c r="D14" s="13">
        <f>C14-B14</f>
        <v>5700</v>
      </c>
    </row>
    <row r="15" spans="1:4" ht="26.25" customHeight="1">
      <c r="A15" s="11" t="s">
        <v>17</v>
      </c>
      <c r="B15" s="11">
        <f>B9*B8</f>
        <v>12199.9</v>
      </c>
      <c r="C15" s="11">
        <f>C9*C8</f>
        <v>146398.8</v>
      </c>
      <c r="D15" s="13">
        <f>C15-B15</f>
        <v>134198.9</v>
      </c>
    </row>
    <row r="16" spans="1:4" ht="40.5" customHeight="1">
      <c r="A16" s="15" t="s">
        <v>18</v>
      </c>
      <c r="B16" s="16">
        <f>B15+B14</f>
        <v>40699.9</v>
      </c>
      <c r="C16" s="11">
        <f>C15+C14</f>
        <v>180598.8</v>
      </c>
      <c r="D16" s="17"/>
    </row>
    <row r="17" spans="1:4" ht="40.5" customHeight="1">
      <c r="A17" s="15" t="s">
        <v>22</v>
      </c>
      <c r="B17" s="18">
        <f>D15+D14+D13</f>
        <v>241344.08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49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29</v>
      </c>
      <c r="C7" s="9">
        <v>29</v>
      </c>
      <c r="D7" s="10" t="s">
        <v>6</v>
      </c>
      <c r="E7" s="4"/>
    </row>
    <row r="8" spans="1:5" ht="12.75">
      <c r="A8" s="8" t="s">
        <v>10</v>
      </c>
      <c r="B8" s="9">
        <f>B7*1</f>
        <v>29</v>
      </c>
      <c r="C8" s="9">
        <f>C7*12</f>
        <v>348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889.14</v>
      </c>
      <c r="C12" s="8">
        <f>0.06*12*365*C7</f>
        <v>7621.200000000001</v>
      </c>
      <c r="D12" s="13">
        <f>C12-B12</f>
        <v>6732.06</v>
      </c>
      <c r="E12" s="4"/>
    </row>
    <row r="13" spans="1:4" ht="18" customHeight="1">
      <c r="A13" s="11" t="s">
        <v>15</v>
      </c>
      <c r="B13" s="14">
        <f>B12*B10</f>
        <v>2045.0219999999997</v>
      </c>
      <c r="C13" s="11">
        <f>C12*C10</f>
        <v>17528.760000000002</v>
      </c>
      <c r="D13" s="13">
        <f>C13-B13</f>
        <v>15483.738000000003</v>
      </c>
    </row>
    <row r="14" spans="1:4" ht="16.5" customHeight="1">
      <c r="A14" s="11" t="s">
        <v>16</v>
      </c>
      <c r="B14" s="11">
        <f>B8*B5</f>
        <v>4350</v>
      </c>
      <c r="C14" s="11">
        <f>C8*C5</f>
        <v>5220</v>
      </c>
      <c r="D14" s="13">
        <f>C14-B14</f>
        <v>870</v>
      </c>
    </row>
    <row r="15" spans="1:4" ht="26.25" customHeight="1">
      <c r="A15" s="11" t="s">
        <v>17</v>
      </c>
      <c r="B15" s="11">
        <f>B9*B8</f>
        <v>1862.09</v>
      </c>
      <c r="C15" s="11">
        <f>C9*C8</f>
        <v>22345.079999999998</v>
      </c>
      <c r="D15" s="13">
        <f>C15-B15</f>
        <v>20482.989999999998</v>
      </c>
    </row>
    <row r="16" spans="1:4" ht="40.5" customHeight="1">
      <c r="A16" s="15" t="s">
        <v>18</v>
      </c>
      <c r="B16" s="16">
        <f>B15+B14</f>
        <v>6212.09</v>
      </c>
      <c r="C16" s="11">
        <f>C15+C14</f>
        <v>27565.079999999998</v>
      </c>
      <c r="D16" s="17"/>
    </row>
    <row r="17" spans="1:4" ht="40.5" customHeight="1">
      <c r="A17" s="15" t="s">
        <v>22</v>
      </c>
      <c r="B17" s="18">
        <f>D15+D14+D13</f>
        <v>36836.728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8" sqref="B1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63</v>
      </c>
      <c r="C7" s="9">
        <v>63</v>
      </c>
      <c r="D7" s="10" t="s">
        <v>6</v>
      </c>
      <c r="E7" s="4"/>
    </row>
    <row r="8" spans="1:5" ht="12.75">
      <c r="A8" s="8" t="s">
        <v>10</v>
      </c>
      <c r="B8" s="9">
        <f>B7*1</f>
        <v>63</v>
      </c>
      <c r="C8" s="9">
        <f>C7*12</f>
        <v>756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1931.58</v>
      </c>
      <c r="C12" s="8">
        <f>0.06*12*365*C7</f>
        <v>16556.4</v>
      </c>
      <c r="D12" s="13">
        <f>C12-B12</f>
        <v>14624.820000000002</v>
      </c>
      <c r="E12" s="4"/>
    </row>
    <row r="13" spans="1:4" ht="18" customHeight="1">
      <c r="A13" s="11" t="s">
        <v>15</v>
      </c>
      <c r="B13" s="14">
        <f>B12*B10</f>
        <v>4442.633999999999</v>
      </c>
      <c r="C13" s="11">
        <f>C12*C10</f>
        <v>38079.72</v>
      </c>
      <c r="D13" s="13">
        <f>C13-B13</f>
        <v>33637.086</v>
      </c>
    </row>
    <row r="14" spans="1:4" ht="16.5" customHeight="1">
      <c r="A14" s="11" t="s">
        <v>16</v>
      </c>
      <c r="B14" s="11">
        <f>B8*B5</f>
        <v>9450</v>
      </c>
      <c r="C14" s="11">
        <f>C8*C5</f>
        <v>11340</v>
      </c>
      <c r="D14" s="13">
        <f>C14-B14</f>
        <v>1890</v>
      </c>
    </row>
    <row r="15" spans="1:4" ht="26.25" customHeight="1">
      <c r="A15" s="11" t="s">
        <v>17</v>
      </c>
      <c r="B15" s="11">
        <f>B9*B8</f>
        <v>4045.2299999999996</v>
      </c>
      <c r="C15" s="11">
        <f>C9*C8</f>
        <v>48542.759999999995</v>
      </c>
      <c r="D15" s="13">
        <f>C15-B15</f>
        <v>44497.53</v>
      </c>
    </row>
    <row r="16" spans="1:4" ht="40.5" customHeight="1">
      <c r="A16" s="15" t="s">
        <v>18</v>
      </c>
      <c r="B16" s="16">
        <f>B15+B14</f>
        <v>13495.23</v>
      </c>
      <c r="C16" s="11">
        <f>C15+C14</f>
        <v>59882.759999999995</v>
      </c>
      <c r="D16" s="17"/>
    </row>
    <row r="17" spans="1:4" ht="40.5" customHeight="1">
      <c r="A17" s="15" t="s">
        <v>22</v>
      </c>
      <c r="B17" s="18">
        <f>D15+D14+D13</f>
        <v>80024.61600000001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29</v>
      </c>
      <c r="C7" s="9">
        <v>29</v>
      </c>
      <c r="D7" s="10" t="s">
        <v>6</v>
      </c>
      <c r="E7" s="4"/>
    </row>
    <row r="8" spans="1:5" ht="12.75">
      <c r="A8" s="8" t="s">
        <v>10</v>
      </c>
      <c r="B8" s="9">
        <f>B7*1</f>
        <v>29</v>
      </c>
      <c r="C8" s="9">
        <f>C7*12</f>
        <v>348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889.14</v>
      </c>
      <c r="C12" s="8">
        <f>0.06*12*365*C7</f>
        <v>7621.200000000001</v>
      </c>
      <c r="D12" s="13">
        <f>C12-B12</f>
        <v>6732.06</v>
      </c>
      <c r="E12" s="4"/>
    </row>
    <row r="13" spans="1:4" ht="18" customHeight="1">
      <c r="A13" s="11" t="s">
        <v>15</v>
      </c>
      <c r="B13" s="14">
        <f>B12*B10</f>
        <v>2045.0219999999997</v>
      </c>
      <c r="C13" s="11">
        <f>C12*C10</f>
        <v>17528.760000000002</v>
      </c>
      <c r="D13" s="13">
        <f>C13-B13</f>
        <v>15483.738000000003</v>
      </c>
    </row>
    <row r="14" spans="1:4" ht="16.5" customHeight="1">
      <c r="A14" s="11" t="s">
        <v>16</v>
      </c>
      <c r="B14" s="11">
        <f>B8*B5</f>
        <v>4350</v>
      </c>
      <c r="C14" s="11">
        <f>C8*C5</f>
        <v>5220</v>
      </c>
      <c r="D14" s="13">
        <f>C14-B14</f>
        <v>870</v>
      </c>
    </row>
    <row r="15" spans="1:4" ht="26.25" customHeight="1">
      <c r="A15" s="11" t="s">
        <v>17</v>
      </c>
      <c r="B15" s="11">
        <f>B9*B8</f>
        <v>1862.09</v>
      </c>
      <c r="C15" s="11">
        <f>C9*C8</f>
        <v>22345.079999999998</v>
      </c>
      <c r="D15" s="13">
        <f>C15-B15</f>
        <v>20482.989999999998</v>
      </c>
    </row>
    <row r="16" spans="1:4" ht="40.5" customHeight="1">
      <c r="A16" s="15" t="s">
        <v>18</v>
      </c>
      <c r="B16" s="16">
        <f>B15+B14</f>
        <v>6212.09</v>
      </c>
      <c r="C16" s="11">
        <f>C15+C14</f>
        <v>27565.079999999998</v>
      </c>
      <c r="D16" s="17"/>
    </row>
    <row r="17" spans="1:4" ht="40.5" customHeight="1">
      <c r="A17" s="15" t="s">
        <v>22</v>
      </c>
      <c r="B17" s="18">
        <f>D15+D14+D13</f>
        <v>36836.728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29</v>
      </c>
      <c r="C7" s="9">
        <v>29</v>
      </c>
      <c r="D7" s="10" t="s">
        <v>6</v>
      </c>
      <c r="E7" s="4"/>
    </row>
    <row r="8" spans="1:5" ht="12.75">
      <c r="A8" s="8" t="s">
        <v>10</v>
      </c>
      <c r="B8" s="9">
        <f>B7*1</f>
        <v>29</v>
      </c>
      <c r="C8" s="9">
        <f>C7*12</f>
        <v>348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889.14</v>
      </c>
      <c r="C12" s="8">
        <f>0.06*12*365*C7</f>
        <v>7621.200000000001</v>
      </c>
      <c r="D12" s="13">
        <f>C12-B12</f>
        <v>6732.06</v>
      </c>
      <c r="E12" s="4"/>
    </row>
    <row r="13" spans="1:4" ht="18" customHeight="1">
      <c r="A13" s="11" t="s">
        <v>15</v>
      </c>
      <c r="B13" s="14">
        <f>B12*B10</f>
        <v>2045.0219999999997</v>
      </c>
      <c r="C13" s="11">
        <f>C12*C10</f>
        <v>17528.760000000002</v>
      </c>
      <c r="D13" s="13">
        <f>C13-B13</f>
        <v>15483.738000000003</v>
      </c>
    </row>
    <row r="14" spans="1:4" ht="16.5" customHeight="1">
      <c r="A14" s="11" t="s">
        <v>16</v>
      </c>
      <c r="B14" s="11">
        <f>B8*B5</f>
        <v>4350</v>
      </c>
      <c r="C14" s="11">
        <f>C8*C5</f>
        <v>5220</v>
      </c>
      <c r="D14" s="13">
        <f>C14-B14</f>
        <v>870</v>
      </c>
    </row>
    <row r="15" spans="1:4" ht="26.25" customHeight="1">
      <c r="A15" s="11" t="s">
        <v>17</v>
      </c>
      <c r="B15" s="11">
        <f>B9*B8</f>
        <v>1862.09</v>
      </c>
      <c r="C15" s="11">
        <f>C9*C8</f>
        <v>22345.079999999998</v>
      </c>
      <c r="D15" s="13">
        <f>C15-B15</f>
        <v>20482.989999999998</v>
      </c>
    </row>
    <row r="16" spans="1:4" ht="40.5" customHeight="1">
      <c r="A16" s="15" t="s">
        <v>18</v>
      </c>
      <c r="B16" s="16">
        <f>B15+B14</f>
        <v>6212.09</v>
      </c>
      <c r="C16" s="11">
        <f>C15+C14</f>
        <v>27565.079999999998</v>
      </c>
      <c r="D16" s="17"/>
    </row>
    <row r="17" spans="1:4" ht="40.5" customHeight="1">
      <c r="A17" s="15" t="s">
        <v>22</v>
      </c>
      <c r="B17" s="18">
        <f>D15+D14+D13</f>
        <v>36836.728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86</v>
      </c>
      <c r="C7" s="9">
        <v>86</v>
      </c>
      <c r="D7" s="10" t="s">
        <v>6</v>
      </c>
      <c r="E7" s="4"/>
    </row>
    <row r="8" spans="1:5" ht="12.75">
      <c r="A8" s="8" t="s">
        <v>10</v>
      </c>
      <c r="B8" s="9">
        <f>B7*1</f>
        <v>86</v>
      </c>
      <c r="C8" s="9">
        <f>C7*12</f>
        <v>1032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2636.76</v>
      </c>
      <c r="C12" s="8">
        <f>0.06*12*365*C7</f>
        <v>22600.8</v>
      </c>
      <c r="D12" s="13">
        <f>C12-B12</f>
        <v>19964.04</v>
      </c>
      <c r="E12" s="4"/>
    </row>
    <row r="13" spans="1:4" ht="18" customHeight="1">
      <c r="A13" s="11" t="s">
        <v>15</v>
      </c>
      <c r="B13" s="14">
        <f>B12*B10</f>
        <v>6064.548</v>
      </c>
      <c r="C13" s="11">
        <f>C12*C10</f>
        <v>51981.84</v>
      </c>
      <c r="D13" s="13">
        <f>C13-B13</f>
        <v>45917.291999999994</v>
      </c>
    </row>
    <row r="14" spans="1:4" ht="16.5" customHeight="1">
      <c r="A14" s="11" t="s">
        <v>16</v>
      </c>
      <c r="B14" s="11">
        <f>B8*B5</f>
        <v>12900</v>
      </c>
      <c r="C14" s="11">
        <f>C8*C5</f>
        <v>15480</v>
      </c>
      <c r="D14" s="13">
        <f>C14-B14</f>
        <v>2580</v>
      </c>
    </row>
    <row r="15" spans="1:4" ht="26.25" customHeight="1">
      <c r="A15" s="11" t="s">
        <v>17</v>
      </c>
      <c r="B15" s="11">
        <f>B9*B8</f>
        <v>5522.0599999999995</v>
      </c>
      <c r="C15" s="11">
        <f>C9*C8</f>
        <v>66264.71999999999</v>
      </c>
      <c r="D15" s="13">
        <f>C15-B15</f>
        <v>60742.65999999999</v>
      </c>
    </row>
    <row r="16" spans="1:4" ht="40.5" customHeight="1">
      <c r="A16" s="15" t="s">
        <v>18</v>
      </c>
      <c r="B16" s="16">
        <f>B15+B14</f>
        <v>18422.059999999998</v>
      </c>
      <c r="C16" s="11">
        <f>C15+C14</f>
        <v>81744.71999999999</v>
      </c>
      <c r="D16" s="17"/>
    </row>
    <row r="17" spans="1:4" ht="40.5" customHeight="1">
      <c r="A17" s="15" t="s">
        <v>22</v>
      </c>
      <c r="B17" s="18">
        <f>D15+D14+D13</f>
        <v>109239.95199999999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100</v>
      </c>
      <c r="C7" s="9">
        <v>100</v>
      </c>
      <c r="D7" s="10" t="s">
        <v>6</v>
      </c>
      <c r="E7" s="4"/>
    </row>
    <row r="8" spans="1:5" ht="12.75">
      <c r="A8" s="8" t="s">
        <v>10</v>
      </c>
      <c r="B8" s="9">
        <f>B7*1</f>
        <v>100</v>
      </c>
      <c r="C8" s="9">
        <f>C7*12</f>
        <v>1200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3066</v>
      </c>
      <c r="C12" s="8">
        <f>0.06*12*365*C7</f>
        <v>26280</v>
      </c>
      <c r="D12" s="13">
        <f>C12-B12</f>
        <v>23214</v>
      </c>
      <c r="E12" s="4"/>
    </row>
    <row r="13" spans="1:4" ht="18" customHeight="1">
      <c r="A13" s="11" t="s">
        <v>15</v>
      </c>
      <c r="B13" s="14">
        <f>B12*B10</f>
        <v>7051.799999999999</v>
      </c>
      <c r="C13" s="11">
        <f>C12*C10</f>
        <v>60443.99999999999</v>
      </c>
      <c r="D13" s="13">
        <f>C13-B13</f>
        <v>53392.2</v>
      </c>
    </row>
    <row r="14" spans="1:4" ht="16.5" customHeight="1">
      <c r="A14" s="11" t="s">
        <v>16</v>
      </c>
      <c r="B14" s="11">
        <f>B8*B5</f>
        <v>15000</v>
      </c>
      <c r="C14" s="11">
        <f>C8*C5</f>
        <v>18000</v>
      </c>
      <c r="D14" s="13">
        <f>C14-B14</f>
        <v>3000</v>
      </c>
    </row>
    <row r="15" spans="1:4" ht="26.25" customHeight="1">
      <c r="A15" s="11" t="s">
        <v>17</v>
      </c>
      <c r="B15" s="11">
        <f>B9*B8</f>
        <v>6420.999999999999</v>
      </c>
      <c r="C15" s="11">
        <f>C9*C8</f>
        <v>77051.99999999999</v>
      </c>
      <c r="D15" s="13">
        <f>C15-B15</f>
        <v>70630.99999999999</v>
      </c>
    </row>
    <row r="16" spans="1:4" ht="40.5" customHeight="1">
      <c r="A16" s="15" t="s">
        <v>18</v>
      </c>
      <c r="B16" s="16">
        <f>B15+B14</f>
        <v>21421</v>
      </c>
      <c r="C16" s="11">
        <f>C15+C14</f>
        <v>95051.99999999999</v>
      </c>
      <c r="D16" s="17"/>
    </row>
    <row r="17" spans="1:4" ht="40.5" customHeight="1">
      <c r="A17" s="15" t="s">
        <v>22</v>
      </c>
      <c r="B17" s="18">
        <f>D15+D14+D13</f>
        <v>127023.19999999998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32</v>
      </c>
      <c r="C7" s="9">
        <v>32</v>
      </c>
      <c r="D7" s="10" t="s">
        <v>6</v>
      </c>
      <c r="E7" s="4"/>
    </row>
    <row r="8" spans="1:5" ht="12.75">
      <c r="A8" s="8" t="s">
        <v>10</v>
      </c>
      <c r="B8" s="9">
        <f>B7*1</f>
        <v>32</v>
      </c>
      <c r="C8" s="9">
        <f>C7*12</f>
        <v>384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981.12</v>
      </c>
      <c r="C12" s="8">
        <f>0.06*12*365*C7</f>
        <v>8409.6</v>
      </c>
      <c r="D12" s="13">
        <f>C12-B12</f>
        <v>7428.4800000000005</v>
      </c>
      <c r="E12" s="4"/>
    </row>
    <row r="13" spans="1:4" ht="18" customHeight="1">
      <c r="A13" s="11" t="s">
        <v>15</v>
      </c>
      <c r="B13" s="14">
        <f>B12*B10</f>
        <v>2256.576</v>
      </c>
      <c r="C13" s="11">
        <f>C12*C10</f>
        <v>19342.079999999998</v>
      </c>
      <c r="D13" s="13">
        <f>C13-B13</f>
        <v>17085.503999999997</v>
      </c>
    </row>
    <row r="14" spans="1:4" ht="16.5" customHeight="1">
      <c r="A14" s="11" t="s">
        <v>16</v>
      </c>
      <c r="B14" s="11">
        <f>B8*B5</f>
        <v>4800</v>
      </c>
      <c r="C14" s="11">
        <f>C8*C5</f>
        <v>5760</v>
      </c>
      <c r="D14" s="13">
        <f>C14-B14</f>
        <v>960</v>
      </c>
    </row>
    <row r="15" spans="1:4" ht="26.25" customHeight="1">
      <c r="A15" s="11" t="s">
        <v>17</v>
      </c>
      <c r="B15" s="11">
        <f>B9*B8</f>
        <v>2054.72</v>
      </c>
      <c r="C15" s="11">
        <f>C9*C8</f>
        <v>24656.64</v>
      </c>
      <c r="D15" s="13">
        <f>C15-B15</f>
        <v>22601.92</v>
      </c>
    </row>
    <row r="16" spans="1:4" ht="40.5" customHeight="1">
      <c r="A16" s="15" t="s">
        <v>18</v>
      </c>
      <c r="B16" s="16">
        <f>B15+B14</f>
        <v>6854.719999999999</v>
      </c>
      <c r="C16" s="11">
        <f>C15+C14</f>
        <v>30416.64</v>
      </c>
      <c r="D16" s="17"/>
    </row>
    <row r="17" spans="1:4" ht="40.5" customHeight="1">
      <c r="A17" s="15" t="s">
        <v>22</v>
      </c>
      <c r="B17" s="18">
        <f>D15+D14+D13</f>
        <v>40647.424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7" sqref="C7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68</v>
      </c>
      <c r="C7" s="9">
        <v>68</v>
      </c>
      <c r="D7" s="10" t="s">
        <v>6</v>
      </c>
      <c r="E7" s="4"/>
    </row>
    <row r="8" spans="1:5" ht="12.75">
      <c r="A8" s="8" t="s">
        <v>10</v>
      </c>
      <c r="B8" s="9">
        <f>B7*1</f>
        <v>68</v>
      </c>
      <c r="C8" s="9">
        <f>C7*12</f>
        <v>816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2084.88</v>
      </c>
      <c r="C12" s="8">
        <f>0.06*12*365*C7</f>
        <v>17870.4</v>
      </c>
      <c r="D12" s="13">
        <f>C12-B12</f>
        <v>15785.52</v>
      </c>
      <c r="E12" s="4"/>
    </row>
    <row r="13" spans="1:4" ht="18" customHeight="1">
      <c r="A13" s="11" t="s">
        <v>15</v>
      </c>
      <c r="B13" s="14">
        <f>B12*B10</f>
        <v>4795.224</v>
      </c>
      <c r="C13" s="11">
        <f>C12*C10</f>
        <v>41101.92</v>
      </c>
      <c r="D13" s="13">
        <f>C13-B13</f>
        <v>36306.695999999996</v>
      </c>
    </row>
    <row r="14" spans="1:4" ht="16.5" customHeight="1">
      <c r="A14" s="11" t="s">
        <v>16</v>
      </c>
      <c r="B14" s="11">
        <f>B8*B5</f>
        <v>10200</v>
      </c>
      <c r="C14" s="11">
        <f>C8*C5</f>
        <v>12240</v>
      </c>
      <c r="D14" s="13">
        <f>C14-B14</f>
        <v>2040</v>
      </c>
    </row>
    <row r="15" spans="1:4" ht="26.25" customHeight="1">
      <c r="A15" s="11" t="s">
        <v>17</v>
      </c>
      <c r="B15" s="11">
        <f>B9*B8</f>
        <v>4366.28</v>
      </c>
      <c r="C15" s="11">
        <f>C9*C8</f>
        <v>52395.35999999999</v>
      </c>
      <c r="D15" s="13">
        <f>C15-B15</f>
        <v>48029.079999999994</v>
      </c>
    </row>
    <row r="16" spans="1:4" ht="40.5" customHeight="1">
      <c r="A16" s="15" t="s">
        <v>18</v>
      </c>
      <c r="B16" s="16">
        <f>B15+B14</f>
        <v>14566.279999999999</v>
      </c>
      <c r="C16" s="11">
        <f>C15+C14</f>
        <v>64635.35999999999</v>
      </c>
      <c r="D16" s="17"/>
    </row>
    <row r="17" spans="1:4" ht="40.5" customHeight="1">
      <c r="A17" s="15" t="s">
        <v>22</v>
      </c>
      <c r="B17" s="18">
        <f>D15+D14+D13</f>
        <v>86375.77599999998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46</v>
      </c>
      <c r="C7" s="9">
        <v>46</v>
      </c>
      <c r="D7" s="10" t="s">
        <v>6</v>
      </c>
      <c r="E7" s="4"/>
    </row>
    <row r="8" spans="1:5" ht="12.75">
      <c r="A8" s="8" t="s">
        <v>10</v>
      </c>
      <c r="B8" s="9">
        <f>B7*1</f>
        <v>46</v>
      </c>
      <c r="C8" s="9">
        <f>C7*12</f>
        <v>552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1410.36</v>
      </c>
      <c r="C12" s="8">
        <f>0.06*12*365*C7</f>
        <v>12088.800000000001</v>
      </c>
      <c r="D12" s="13">
        <f>C12-B12</f>
        <v>10678.44</v>
      </c>
      <c r="E12" s="4"/>
    </row>
    <row r="13" spans="1:4" ht="18" customHeight="1">
      <c r="A13" s="11" t="s">
        <v>15</v>
      </c>
      <c r="B13" s="14">
        <f>B12*B10</f>
        <v>3243.8279999999995</v>
      </c>
      <c r="C13" s="11">
        <f>C12*C10</f>
        <v>27804.24</v>
      </c>
      <c r="D13" s="13">
        <f>C13-B13</f>
        <v>24560.412000000004</v>
      </c>
    </row>
    <row r="14" spans="1:4" ht="16.5" customHeight="1">
      <c r="A14" s="11" t="s">
        <v>16</v>
      </c>
      <c r="B14" s="11">
        <f>B8*B5</f>
        <v>6900</v>
      </c>
      <c r="C14" s="11">
        <f>C8*C5</f>
        <v>8280</v>
      </c>
      <c r="D14" s="13">
        <f>C14-B14</f>
        <v>1380</v>
      </c>
    </row>
    <row r="15" spans="1:4" ht="26.25" customHeight="1">
      <c r="A15" s="11" t="s">
        <v>17</v>
      </c>
      <c r="B15" s="11">
        <f>B9*B8</f>
        <v>2953.66</v>
      </c>
      <c r="C15" s="11">
        <f>C9*C8</f>
        <v>35443.92</v>
      </c>
      <c r="D15" s="13">
        <f>C15-B15</f>
        <v>32490.26</v>
      </c>
    </row>
    <row r="16" spans="1:4" ht="40.5" customHeight="1">
      <c r="A16" s="15" t="s">
        <v>18</v>
      </c>
      <c r="B16" s="16">
        <f>B15+B14</f>
        <v>9853.66</v>
      </c>
      <c r="C16" s="11">
        <f>C15+C14</f>
        <v>43723.92</v>
      </c>
      <c r="D16" s="17"/>
    </row>
    <row r="17" spans="1:4" ht="40.5" customHeight="1">
      <c r="A17" s="15" t="s">
        <v>22</v>
      </c>
      <c r="B17" s="18">
        <f>D15+D14+D13</f>
        <v>58430.672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87</v>
      </c>
      <c r="C7" s="9">
        <v>87</v>
      </c>
      <c r="D7" s="10" t="s">
        <v>6</v>
      </c>
      <c r="E7" s="4"/>
    </row>
    <row r="8" spans="1:5" ht="12.75">
      <c r="A8" s="8" t="s">
        <v>10</v>
      </c>
      <c r="B8" s="9">
        <f>B7*1</f>
        <v>87</v>
      </c>
      <c r="C8" s="9">
        <f>C7*12</f>
        <v>1044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2667.42</v>
      </c>
      <c r="C12" s="8">
        <f>0.06*12*365*C7</f>
        <v>22863.600000000002</v>
      </c>
      <c r="D12" s="13">
        <f>C12-B12</f>
        <v>20196.18</v>
      </c>
      <c r="E12" s="4"/>
    </row>
    <row r="13" spans="1:4" ht="18" customHeight="1">
      <c r="A13" s="11" t="s">
        <v>15</v>
      </c>
      <c r="B13" s="14">
        <f>B12*B10</f>
        <v>6135.066</v>
      </c>
      <c r="C13" s="11">
        <f>C12*C10</f>
        <v>52586.28</v>
      </c>
      <c r="D13" s="13">
        <f>C13-B13</f>
        <v>46451.214</v>
      </c>
    </row>
    <row r="14" spans="1:4" ht="16.5" customHeight="1">
      <c r="A14" s="11" t="s">
        <v>16</v>
      </c>
      <c r="B14" s="11">
        <f>B8*B5</f>
        <v>13050</v>
      </c>
      <c r="C14" s="11">
        <f>C8*C5</f>
        <v>15660</v>
      </c>
      <c r="D14" s="13">
        <f>C14-B14</f>
        <v>2610</v>
      </c>
    </row>
    <row r="15" spans="1:4" ht="26.25" customHeight="1">
      <c r="A15" s="11" t="s">
        <v>17</v>
      </c>
      <c r="B15" s="11">
        <f>B9*B8</f>
        <v>5586.2699999999995</v>
      </c>
      <c r="C15" s="11">
        <f>C9*C8</f>
        <v>67035.23999999999</v>
      </c>
      <c r="D15" s="13">
        <f>C15-B15</f>
        <v>61448.969999999994</v>
      </c>
    </row>
    <row r="16" spans="1:4" ht="40.5" customHeight="1">
      <c r="A16" s="15" t="s">
        <v>18</v>
      </c>
      <c r="B16" s="16">
        <f>B15+B14</f>
        <v>18636.27</v>
      </c>
      <c r="C16" s="11">
        <f>C15+C14</f>
        <v>82695.23999999999</v>
      </c>
      <c r="D16" s="17"/>
    </row>
    <row r="17" spans="1:4" ht="40.5" customHeight="1">
      <c r="A17" s="15" t="s">
        <v>22</v>
      </c>
      <c r="B17" s="18">
        <f>D15+D14+D13</f>
        <v>110510.184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57</v>
      </c>
      <c r="C7" s="9">
        <v>57</v>
      </c>
      <c r="D7" s="10" t="s">
        <v>6</v>
      </c>
      <c r="E7" s="4"/>
    </row>
    <row r="8" spans="1:5" ht="12.75">
      <c r="A8" s="8" t="s">
        <v>10</v>
      </c>
      <c r="B8" s="9">
        <f>B7*1</f>
        <v>57</v>
      </c>
      <c r="C8" s="9">
        <f>C7*12</f>
        <v>684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1747.6200000000001</v>
      </c>
      <c r="C12" s="8">
        <f>0.06*12*365*C7</f>
        <v>14979.6</v>
      </c>
      <c r="D12" s="13">
        <f>C12-B12</f>
        <v>13231.98</v>
      </c>
      <c r="E12" s="4"/>
    </row>
    <row r="13" spans="1:4" ht="18" customHeight="1">
      <c r="A13" s="11" t="s">
        <v>15</v>
      </c>
      <c r="B13" s="14">
        <f>B12*B10</f>
        <v>4019.526</v>
      </c>
      <c r="C13" s="11">
        <f>C12*C10</f>
        <v>34453.08</v>
      </c>
      <c r="D13" s="13">
        <f>C13-B13</f>
        <v>30433.554000000004</v>
      </c>
    </row>
    <row r="14" spans="1:4" ht="16.5" customHeight="1">
      <c r="A14" s="11" t="s">
        <v>16</v>
      </c>
      <c r="B14" s="11">
        <f>B8*B5</f>
        <v>8550</v>
      </c>
      <c r="C14" s="11">
        <f>C8*C5</f>
        <v>10260</v>
      </c>
      <c r="D14" s="13">
        <f>C14-B14</f>
        <v>1710</v>
      </c>
    </row>
    <row r="15" spans="1:4" ht="26.25" customHeight="1">
      <c r="A15" s="11" t="s">
        <v>17</v>
      </c>
      <c r="B15" s="11">
        <f>B9*B8</f>
        <v>3659.97</v>
      </c>
      <c r="C15" s="11">
        <f>C9*C8</f>
        <v>43919.63999999999</v>
      </c>
      <c r="D15" s="13">
        <f>C15-B15</f>
        <v>40259.66999999999</v>
      </c>
    </row>
    <row r="16" spans="1:4" ht="40.5" customHeight="1">
      <c r="A16" s="15" t="s">
        <v>18</v>
      </c>
      <c r="B16" s="16">
        <f>B15+B14</f>
        <v>12209.97</v>
      </c>
      <c r="C16" s="11">
        <f>C15+C14</f>
        <v>54179.63999999999</v>
      </c>
      <c r="D16" s="17"/>
    </row>
    <row r="17" spans="1:4" ht="40.5" customHeight="1">
      <c r="A17" s="15" t="s">
        <v>22</v>
      </c>
      <c r="B17" s="18">
        <f>D15+D14+D13</f>
        <v>72403.22399999999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59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119</v>
      </c>
      <c r="C7" s="9">
        <v>119</v>
      </c>
      <c r="D7" s="10" t="s">
        <v>6</v>
      </c>
      <c r="E7" s="4"/>
    </row>
    <row r="8" spans="1:5" ht="12.75">
      <c r="A8" s="8" t="s">
        <v>10</v>
      </c>
      <c r="B8" s="9">
        <f>B7*1</f>
        <v>119</v>
      </c>
      <c r="C8" s="9">
        <f>C7*12</f>
        <v>1428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3648.54</v>
      </c>
      <c r="C12" s="8">
        <f>0.06*12*365*C7</f>
        <v>31273.2</v>
      </c>
      <c r="D12" s="13">
        <f>C12-B12</f>
        <v>27624.66</v>
      </c>
      <c r="E12" s="4"/>
    </row>
    <row r="13" spans="1:4" ht="18" customHeight="1">
      <c r="A13" s="11" t="s">
        <v>15</v>
      </c>
      <c r="B13" s="14">
        <f>B12*B10</f>
        <v>8391.642</v>
      </c>
      <c r="C13" s="11">
        <f>C12*C10</f>
        <v>71928.36</v>
      </c>
      <c r="D13" s="13">
        <f>C13-B13</f>
        <v>63536.718</v>
      </c>
    </row>
    <row r="14" spans="1:4" ht="16.5" customHeight="1">
      <c r="A14" s="11" t="s">
        <v>16</v>
      </c>
      <c r="B14" s="11">
        <f>B8*B5</f>
        <v>17850</v>
      </c>
      <c r="C14" s="11">
        <f>C8*C5</f>
        <v>21420</v>
      </c>
      <c r="D14" s="13">
        <f>C14-B14</f>
        <v>3570</v>
      </c>
    </row>
    <row r="15" spans="1:4" ht="26.25" customHeight="1">
      <c r="A15" s="11" t="s">
        <v>17</v>
      </c>
      <c r="B15" s="11">
        <f>B9*B8</f>
        <v>7640.989999999999</v>
      </c>
      <c r="C15" s="11">
        <f>C9*C8</f>
        <v>91691.87999999999</v>
      </c>
      <c r="D15" s="13">
        <f>C15-B15</f>
        <v>84050.88999999998</v>
      </c>
    </row>
    <row r="16" spans="1:4" ht="40.5" customHeight="1">
      <c r="A16" s="15" t="s">
        <v>18</v>
      </c>
      <c r="B16" s="16">
        <f>B15+B14</f>
        <v>25490.989999999998</v>
      </c>
      <c r="C16" s="11">
        <f>C15+C14</f>
        <v>113111.87999999999</v>
      </c>
      <c r="D16" s="17"/>
    </row>
    <row r="17" spans="1:4" ht="40.5" customHeight="1">
      <c r="A17" s="15" t="s">
        <v>22</v>
      </c>
      <c r="B17" s="18">
        <f>D15+D14+D13</f>
        <v>151157.60799999998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8" sqref="A1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22</v>
      </c>
      <c r="C7" s="9">
        <v>22</v>
      </c>
      <c r="D7" s="10" t="s">
        <v>6</v>
      </c>
      <c r="E7" s="4"/>
    </row>
    <row r="8" spans="1:5" ht="12.75">
      <c r="A8" s="8" t="s">
        <v>10</v>
      </c>
      <c r="B8" s="9">
        <f>B7*1</f>
        <v>22</v>
      </c>
      <c r="C8" s="9">
        <f>C7*12</f>
        <v>264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674.52</v>
      </c>
      <c r="C12" s="8">
        <f>0.06*12*365*C7</f>
        <v>5781.6</v>
      </c>
      <c r="D12" s="13">
        <f>C12-B12</f>
        <v>5107.08</v>
      </c>
      <c r="E12" s="4"/>
    </row>
    <row r="13" spans="1:4" ht="18" customHeight="1">
      <c r="A13" s="11" t="s">
        <v>15</v>
      </c>
      <c r="B13" s="14">
        <f>B12*B10</f>
        <v>1551.3959999999997</v>
      </c>
      <c r="C13" s="11">
        <f>C12*C10</f>
        <v>13297.68</v>
      </c>
      <c r="D13" s="13">
        <f>C13-B13</f>
        <v>11746.284</v>
      </c>
    </row>
    <row r="14" spans="1:4" ht="16.5" customHeight="1">
      <c r="A14" s="11" t="s">
        <v>16</v>
      </c>
      <c r="B14" s="11">
        <f>B8*B5</f>
        <v>3300</v>
      </c>
      <c r="C14" s="11">
        <f>C8*C5</f>
        <v>3960</v>
      </c>
      <c r="D14" s="13">
        <f>C14-B14</f>
        <v>660</v>
      </c>
    </row>
    <row r="15" spans="1:4" ht="26.25" customHeight="1">
      <c r="A15" s="11" t="s">
        <v>17</v>
      </c>
      <c r="B15" s="11">
        <f>B9*B8</f>
        <v>1412.62</v>
      </c>
      <c r="C15" s="11">
        <f>C9*C8</f>
        <v>16951.44</v>
      </c>
      <c r="D15" s="13">
        <f>C15-B15</f>
        <v>15538.82</v>
      </c>
    </row>
    <row r="16" spans="1:4" ht="40.5" customHeight="1">
      <c r="A16" s="15" t="s">
        <v>18</v>
      </c>
      <c r="B16" s="16">
        <f>B15+B14</f>
        <v>4712.62</v>
      </c>
      <c r="C16" s="11">
        <f>C15+C14</f>
        <v>20911.44</v>
      </c>
      <c r="D16" s="17"/>
    </row>
    <row r="17" spans="1:4" ht="40.5" customHeight="1">
      <c r="A17" s="15" t="s">
        <v>22</v>
      </c>
      <c r="B17" s="18">
        <f>D15+D14+D13</f>
        <v>27945.104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122</v>
      </c>
      <c r="C7" s="9">
        <v>122</v>
      </c>
      <c r="D7" s="10" t="s">
        <v>6</v>
      </c>
      <c r="E7" s="4"/>
    </row>
    <row r="8" spans="1:5" ht="12.75">
      <c r="A8" s="8" t="s">
        <v>10</v>
      </c>
      <c r="B8" s="9">
        <f>B7*1</f>
        <v>122</v>
      </c>
      <c r="C8" s="9">
        <f>C7*12</f>
        <v>1464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3740.52</v>
      </c>
      <c r="C12" s="8">
        <f>0.06*12*365*C7</f>
        <v>32061.600000000002</v>
      </c>
      <c r="D12" s="13">
        <f>C12-B12</f>
        <v>28321.08</v>
      </c>
      <c r="E12" s="4"/>
    </row>
    <row r="13" spans="1:4" ht="18" customHeight="1">
      <c r="A13" s="11" t="s">
        <v>15</v>
      </c>
      <c r="B13" s="14">
        <f>B12*B10</f>
        <v>8603.196</v>
      </c>
      <c r="C13" s="11">
        <f>C12*C10</f>
        <v>73741.68</v>
      </c>
      <c r="D13" s="13">
        <f>C13-B13</f>
        <v>65138.484</v>
      </c>
    </row>
    <row r="14" spans="1:4" ht="16.5" customHeight="1">
      <c r="A14" s="11" t="s">
        <v>16</v>
      </c>
      <c r="B14" s="11">
        <f>B8*B5</f>
        <v>18300</v>
      </c>
      <c r="C14" s="11">
        <f>C8*C5</f>
        <v>21960</v>
      </c>
      <c r="D14" s="13">
        <f>C14-B14</f>
        <v>3660</v>
      </c>
    </row>
    <row r="15" spans="1:4" ht="26.25" customHeight="1">
      <c r="A15" s="11" t="s">
        <v>17</v>
      </c>
      <c r="B15" s="11">
        <f>B9*B8</f>
        <v>7833.619999999999</v>
      </c>
      <c r="C15" s="11">
        <f>C9*C8</f>
        <v>94003.43999999999</v>
      </c>
      <c r="D15" s="13">
        <f>C15-B15</f>
        <v>86169.81999999999</v>
      </c>
    </row>
    <row r="16" spans="1:4" ht="40.5" customHeight="1">
      <c r="A16" s="15" t="s">
        <v>18</v>
      </c>
      <c r="B16" s="16">
        <f>B15+B14</f>
        <v>26133.62</v>
      </c>
      <c r="C16" s="11">
        <f>C15+C14</f>
        <v>115963.43999999999</v>
      </c>
      <c r="D16" s="17"/>
    </row>
    <row r="17" spans="1:4" ht="40.5" customHeight="1">
      <c r="A17" s="15" t="s">
        <v>22</v>
      </c>
      <c r="B17" s="18">
        <f>D15+D14+D13</f>
        <v>154968.304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27</v>
      </c>
      <c r="C7" s="9">
        <v>27</v>
      </c>
      <c r="D7" s="10" t="s">
        <v>6</v>
      </c>
      <c r="E7" s="4"/>
    </row>
    <row r="8" spans="1:5" ht="12.75">
      <c r="A8" s="8" t="s">
        <v>10</v>
      </c>
      <c r="B8" s="9">
        <f>B7*1</f>
        <v>27</v>
      </c>
      <c r="C8" s="9">
        <f>C7*12</f>
        <v>324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827.82</v>
      </c>
      <c r="C12" s="8">
        <f>0.06*12*365*C7</f>
        <v>7095.6</v>
      </c>
      <c r="D12" s="13">
        <f>C12-B12</f>
        <v>6267.780000000001</v>
      </c>
      <c r="E12" s="4"/>
    </row>
    <row r="13" spans="1:4" ht="18" customHeight="1">
      <c r="A13" s="11" t="s">
        <v>15</v>
      </c>
      <c r="B13" s="14">
        <f>B12*B10</f>
        <v>1903.9859999999999</v>
      </c>
      <c r="C13" s="11">
        <f>C12*C10</f>
        <v>16319.88</v>
      </c>
      <c r="D13" s="13">
        <f>C13-B13</f>
        <v>14415.894</v>
      </c>
    </row>
    <row r="14" spans="1:4" ht="16.5" customHeight="1">
      <c r="A14" s="11" t="s">
        <v>16</v>
      </c>
      <c r="B14" s="11">
        <f>B8*B5</f>
        <v>4050</v>
      </c>
      <c r="C14" s="11">
        <f>C8*C5</f>
        <v>4860</v>
      </c>
      <c r="D14" s="13">
        <f>C14-B14</f>
        <v>810</v>
      </c>
    </row>
    <row r="15" spans="1:4" ht="26.25" customHeight="1">
      <c r="A15" s="11" t="s">
        <v>17</v>
      </c>
      <c r="B15" s="11">
        <f>B9*B8</f>
        <v>1733.6699999999998</v>
      </c>
      <c r="C15" s="11">
        <f>C9*C8</f>
        <v>20804.039999999997</v>
      </c>
      <c r="D15" s="13">
        <f>C15-B15</f>
        <v>19070.37</v>
      </c>
    </row>
    <row r="16" spans="1:4" ht="40.5" customHeight="1">
      <c r="A16" s="15" t="s">
        <v>18</v>
      </c>
      <c r="B16" s="16">
        <f>B15+B14</f>
        <v>5783.67</v>
      </c>
      <c r="C16" s="11">
        <f>C15+C14</f>
        <v>25664.039999999997</v>
      </c>
      <c r="D16" s="17"/>
    </row>
    <row r="17" spans="1:4" ht="40.5" customHeight="1">
      <c r="A17" s="15" t="s">
        <v>22</v>
      </c>
      <c r="B17" s="18">
        <f>D15+D14+D13</f>
        <v>34296.263999999996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30</v>
      </c>
      <c r="C7" s="9">
        <v>30</v>
      </c>
      <c r="D7" s="10" t="s">
        <v>6</v>
      </c>
      <c r="E7" s="4"/>
    </row>
    <row r="8" spans="1:5" ht="12.75">
      <c r="A8" s="8" t="s">
        <v>10</v>
      </c>
      <c r="B8" s="9">
        <f>B7*1</f>
        <v>30</v>
      </c>
      <c r="C8" s="9">
        <f>C7*12</f>
        <v>360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919.8</v>
      </c>
      <c r="C12" s="8">
        <f>0.06*12*365*C7</f>
        <v>7884</v>
      </c>
      <c r="D12" s="13">
        <f>C12-B12</f>
        <v>6964.2</v>
      </c>
      <c r="E12" s="4"/>
    </row>
    <row r="13" spans="1:4" ht="18" customHeight="1">
      <c r="A13" s="11" t="s">
        <v>15</v>
      </c>
      <c r="B13" s="14">
        <f>B12*B10</f>
        <v>2115.5399999999995</v>
      </c>
      <c r="C13" s="11">
        <f>C12*C10</f>
        <v>18133.199999999997</v>
      </c>
      <c r="D13" s="13">
        <f>C13-B13</f>
        <v>16017.659999999998</v>
      </c>
    </row>
    <row r="14" spans="1:4" ht="16.5" customHeight="1">
      <c r="A14" s="11" t="s">
        <v>16</v>
      </c>
      <c r="B14" s="11">
        <f>B8*B5</f>
        <v>4500</v>
      </c>
      <c r="C14" s="11">
        <f>C8*C5</f>
        <v>5400</v>
      </c>
      <c r="D14" s="13">
        <f>C14-B14</f>
        <v>900</v>
      </c>
    </row>
    <row r="15" spans="1:4" ht="26.25" customHeight="1">
      <c r="A15" s="11" t="s">
        <v>17</v>
      </c>
      <c r="B15" s="11">
        <f>B9*B8</f>
        <v>1926.2999999999997</v>
      </c>
      <c r="C15" s="11">
        <f>C9*C8</f>
        <v>23115.6</v>
      </c>
      <c r="D15" s="13">
        <f>C15-B15</f>
        <v>21189.3</v>
      </c>
    </row>
    <row r="16" spans="1:4" ht="40.5" customHeight="1">
      <c r="A16" s="15" t="s">
        <v>18</v>
      </c>
      <c r="B16" s="16">
        <f>B15+B14</f>
        <v>6426.299999999999</v>
      </c>
      <c r="C16" s="11">
        <f>C15+C14</f>
        <v>28515.6</v>
      </c>
      <c r="D16" s="17"/>
    </row>
    <row r="17" spans="1:4" ht="40.5" customHeight="1">
      <c r="A17" s="15" t="s">
        <v>22</v>
      </c>
      <c r="B17" s="18">
        <f>D15+D14+D13</f>
        <v>38106.96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12</v>
      </c>
      <c r="C7" s="9">
        <v>12</v>
      </c>
      <c r="D7" s="10" t="s">
        <v>6</v>
      </c>
      <c r="E7" s="4"/>
    </row>
    <row r="8" spans="1:5" ht="12.75">
      <c r="A8" s="8" t="s">
        <v>10</v>
      </c>
      <c r="B8" s="9">
        <f>B7*1</f>
        <v>12</v>
      </c>
      <c r="C8" s="9">
        <f>C7*12</f>
        <v>144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367.92</v>
      </c>
      <c r="C12" s="8">
        <f>0.06*12*365*C7</f>
        <v>3153.6000000000004</v>
      </c>
      <c r="D12" s="13">
        <f>C12-B12</f>
        <v>2785.6800000000003</v>
      </c>
      <c r="E12" s="4"/>
    </row>
    <row r="13" spans="1:4" ht="18" customHeight="1">
      <c r="A13" s="11" t="s">
        <v>15</v>
      </c>
      <c r="B13" s="14">
        <f>B12*B10</f>
        <v>846.216</v>
      </c>
      <c r="C13" s="11">
        <f>C12*C10</f>
        <v>7253.280000000001</v>
      </c>
      <c r="D13" s="13">
        <f>C13-B13</f>
        <v>6407.064</v>
      </c>
    </row>
    <row r="14" spans="1:4" ht="16.5" customHeight="1">
      <c r="A14" s="11" t="s">
        <v>16</v>
      </c>
      <c r="B14" s="11">
        <f>B8*B5</f>
        <v>1800</v>
      </c>
      <c r="C14" s="11">
        <f>C8*C5</f>
        <v>2160</v>
      </c>
      <c r="D14" s="13">
        <f>C14-B14</f>
        <v>360</v>
      </c>
    </row>
    <row r="15" spans="1:4" ht="26.25" customHeight="1">
      <c r="A15" s="11" t="s">
        <v>17</v>
      </c>
      <c r="B15" s="11">
        <f>B9*B8</f>
        <v>770.52</v>
      </c>
      <c r="C15" s="11">
        <f>C9*C8</f>
        <v>9246.24</v>
      </c>
      <c r="D15" s="13">
        <f>C15-B15</f>
        <v>8475.72</v>
      </c>
    </row>
    <row r="16" spans="1:4" ht="40.5" customHeight="1">
      <c r="A16" s="15" t="s">
        <v>18</v>
      </c>
      <c r="B16" s="16">
        <f>B15+B14</f>
        <v>2570.52</v>
      </c>
      <c r="C16" s="11">
        <f>C15+C14</f>
        <v>11406.24</v>
      </c>
      <c r="D16" s="17"/>
    </row>
    <row r="17" spans="1:4" ht="40.5" customHeight="1">
      <c r="A17" s="15" t="s">
        <v>22</v>
      </c>
      <c r="B17" s="18">
        <f>D15+D14+D13</f>
        <v>15242.784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45</v>
      </c>
      <c r="C7" s="9">
        <v>45</v>
      </c>
      <c r="D7" s="10" t="s">
        <v>6</v>
      </c>
      <c r="E7" s="4"/>
    </row>
    <row r="8" spans="1:5" ht="12.75">
      <c r="A8" s="8" t="s">
        <v>10</v>
      </c>
      <c r="B8" s="9">
        <f>B7*1</f>
        <v>45</v>
      </c>
      <c r="C8" s="9">
        <f>C7*12</f>
        <v>540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1379.7</v>
      </c>
      <c r="C12" s="8">
        <f>0.06*12*365*C7</f>
        <v>11826</v>
      </c>
      <c r="D12" s="13">
        <f>C12-B12</f>
        <v>10446.3</v>
      </c>
      <c r="E12" s="4"/>
    </row>
    <row r="13" spans="1:4" ht="18" customHeight="1">
      <c r="A13" s="11" t="s">
        <v>15</v>
      </c>
      <c r="B13" s="14">
        <f>B12*B10</f>
        <v>3173.31</v>
      </c>
      <c r="C13" s="11">
        <f>C12*C10</f>
        <v>27199.8</v>
      </c>
      <c r="D13" s="13">
        <f>C13-B13</f>
        <v>24026.489999999998</v>
      </c>
    </row>
    <row r="14" spans="1:4" ht="16.5" customHeight="1">
      <c r="A14" s="11" t="s">
        <v>16</v>
      </c>
      <c r="B14" s="11">
        <f>B8*B5</f>
        <v>6750</v>
      </c>
      <c r="C14" s="11">
        <f>C8*C5</f>
        <v>8100</v>
      </c>
      <c r="D14" s="13">
        <f>C14-B14</f>
        <v>1350</v>
      </c>
    </row>
    <row r="15" spans="1:4" ht="26.25" customHeight="1">
      <c r="A15" s="11" t="s">
        <v>17</v>
      </c>
      <c r="B15" s="11">
        <f>B9*B8</f>
        <v>2889.45</v>
      </c>
      <c r="C15" s="11">
        <f>C9*C8</f>
        <v>34673.399999999994</v>
      </c>
      <c r="D15" s="13">
        <f>C15-B15</f>
        <v>31783.949999999993</v>
      </c>
    </row>
    <row r="16" spans="1:4" ht="40.5" customHeight="1">
      <c r="A16" s="15" t="s">
        <v>18</v>
      </c>
      <c r="B16" s="16">
        <f>B15+B14</f>
        <v>9639.45</v>
      </c>
      <c r="C16" s="11">
        <f>C15+C14</f>
        <v>42773.399999999994</v>
      </c>
      <c r="D16" s="17"/>
    </row>
    <row r="17" spans="1:4" ht="40.5" customHeight="1">
      <c r="A17" s="15" t="s">
        <v>22</v>
      </c>
      <c r="B17" s="18">
        <f>D15+D14+D13</f>
        <v>57160.439999999995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16</v>
      </c>
      <c r="C7" s="9">
        <v>16</v>
      </c>
      <c r="D7" s="10" t="s">
        <v>6</v>
      </c>
      <c r="E7" s="4"/>
    </row>
    <row r="8" spans="1:5" ht="12.75">
      <c r="A8" s="8" t="s">
        <v>10</v>
      </c>
      <c r="B8" s="9">
        <f>B7*1</f>
        <v>16</v>
      </c>
      <c r="C8" s="9">
        <f>C7*12</f>
        <v>192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490.56</v>
      </c>
      <c r="C12" s="8">
        <f>0.06*12*365*C7</f>
        <v>4204.8</v>
      </c>
      <c r="D12" s="13">
        <f>C12-B12</f>
        <v>3714.2400000000002</v>
      </c>
      <c r="E12" s="4"/>
    </row>
    <row r="13" spans="1:4" ht="18" customHeight="1">
      <c r="A13" s="11" t="s">
        <v>15</v>
      </c>
      <c r="B13" s="14">
        <f>B12*B10</f>
        <v>1128.288</v>
      </c>
      <c r="C13" s="11">
        <f>C12*C10</f>
        <v>9671.039999999999</v>
      </c>
      <c r="D13" s="13">
        <f>C13-B13</f>
        <v>8542.751999999999</v>
      </c>
    </row>
    <row r="14" spans="1:4" ht="16.5" customHeight="1">
      <c r="A14" s="11" t="s">
        <v>16</v>
      </c>
      <c r="B14" s="11">
        <f>B8*B5</f>
        <v>2400</v>
      </c>
      <c r="C14" s="11">
        <f>C8*C5</f>
        <v>2880</v>
      </c>
      <c r="D14" s="13">
        <f>C14-B14</f>
        <v>480</v>
      </c>
    </row>
    <row r="15" spans="1:4" ht="26.25" customHeight="1">
      <c r="A15" s="11" t="s">
        <v>17</v>
      </c>
      <c r="B15" s="11">
        <f>B9*B8</f>
        <v>1027.36</v>
      </c>
      <c r="C15" s="11">
        <f>C9*C8</f>
        <v>12328.32</v>
      </c>
      <c r="D15" s="13">
        <f>C15-B15</f>
        <v>11300.96</v>
      </c>
    </row>
    <row r="16" spans="1:4" ht="40.5" customHeight="1">
      <c r="A16" s="15" t="s">
        <v>18</v>
      </c>
      <c r="B16" s="16">
        <f>B15+B14</f>
        <v>3427.3599999999997</v>
      </c>
      <c r="C16" s="11">
        <f>C15+C14</f>
        <v>15208.32</v>
      </c>
      <c r="D16" s="17"/>
    </row>
    <row r="17" spans="1:4" ht="40.5" customHeight="1">
      <c r="A17" s="15" t="s">
        <v>22</v>
      </c>
      <c r="B17" s="18">
        <f>D15+D14+D13</f>
        <v>20323.712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30</v>
      </c>
      <c r="C7" s="9">
        <v>30</v>
      </c>
      <c r="D7" s="10" t="s">
        <v>6</v>
      </c>
      <c r="E7" s="4"/>
    </row>
    <row r="8" spans="1:5" ht="12.75">
      <c r="A8" s="8" t="s">
        <v>10</v>
      </c>
      <c r="B8" s="9">
        <f>B7*1</f>
        <v>30</v>
      </c>
      <c r="C8" s="9">
        <f>C7*12</f>
        <v>360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919.8</v>
      </c>
      <c r="C12" s="8">
        <f>0.06*12*365*C7</f>
        <v>7884</v>
      </c>
      <c r="D12" s="13">
        <f>C12-B12</f>
        <v>6964.2</v>
      </c>
      <c r="E12" s="4"/>
    </row>
    <row r="13" spans="1:4" ht="18" customHeight="1">
      <c r="A13" s="11" t="s">
        <v>15</v>
      </c>
      <c r="B13" s="14">
        <f>B12*B10</f>
        <v>2115.5399999999995</v>
      </c>
      <c r="C13" s="11">
        <f>C12*C10</f>
        <v>18133.199999999997</v>
      </c>
      <c r="D13" s="13">
        <f>C13-B13</f>
        <v>16017.659999999998</v>
      </c>
    </row>
    <row r="14" spans="1:4" ht="16.5" customHeight="1">
      <c r="A14" s="11" t="s">
        <v>16</v>
      </c>
      <c r="B14" s="11">
        <f>B8*B5</f>
        <v>4500</v>
      </c>
      <c r="C14" s="11">
        <f>C8*C5</f>
        <v>5400</v>
      </c>
      <c r="D14" s="13">
        <f>C14-B14</f>
        <v>900</v>
      </c>
    </row>
    <row r="15" spans="1:4" ht="26.25" customHeight="1">
      <c r="A15" s="11" t="s">
        <v>17</v>
      </c>
      <c r="B15" s="11">
        <f>B9*B8</f>
        <v>1926.2999999999997</v>
      </c>
      <c r="C15" s="11">
        <f>C9*C8</f>
        <v>23115.6</v>
      </c>
      <c r="D15" s="13">
        <f>C15-B15</f>
        <v>21189.3</v>
      </c>
    </row>
    <row r="16" spans="1:4" ht="40.5" customHeight="1">
      <c r="A16" s="15" t="s">
        <v>18</v>
      </c>
      <c r="B16" s="16">
        <f>B15+B14</f>
        <v>6426.299999999999</v>
      </c>
      <c r="C16" s="11">
        <f>C15+C14</f>
        <v>28515.6</v>
      </c>
      <c r="D16" s="17"/>
    </row>
    <row r="17" spans="1:4" ht="40.5" customHeight="1">
      <c r="A17" s="15" t="s">
        <v>22</v>
      </c>
      <c r="B17" s="18">
        <f>D15+D14+D13</f>
        <v>38106.96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14</v>
      </c>
      <c r="C7" s="9">
        <v>14</v>
      </c>
      <c r="D7" s="10" t="s">
        <v>6</v>
      </c>
      <c r="E7" s="4"/>
    </row>
    <row r="8" spans="1:5" ht="12.75">
      <c r="A8" s="8" t="s">
        <v>10</v>
      </c>
      <c r="B8" s="9">
        <f>B7*1</f>
        <v>14</v>
      </c>
      <c r="C8" s="9">
        <f>C7*12</f>
        <v>168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429.24</v>
      </c>
      <c r="C12" s="8">
        <f>0.06*12*365*C7</f>
        <v>3679.2000000000003</v>
      </c>
      <c r="D12" s="13">
        <f>C12-B12</f>
        <v>3249.96</v>
      </c>
      <c r="E12" s="4"/>
    </row>
    <row r="13" spans="1:4" ht="18" customHeight="1">
      <c r="A13" s="11" t="s">
        <v>15</v>
      </c>
      <c r="B13" s="14">
        <f>B12*B10</f>
        <v>987.252</v>
      </c>
      <c r="C13" s="11">
        <f>C12*C10</f>
        <v>8462.16</v>
      </c>
      <c r="D13" s="13">
        <f>C13-B13</f>
        <v>7474.907999999999</v>
      </c>
    </row>
    <row r="14" spans="1:4" ht="16.5" customHeight="1">
      <c r="A14" s="11" t="s">
        <v>16</v>
      </c>
      <c r="B14" s="11">
        <f>B8*B5</f>
        <v>2100</v>
      </c>
      <c r="C14" s="11">
        <f>C8*C5</f>
        <v>2520</v>
      </c>
      <c r="D14" s="13">
        <f>C14-B14</f>
        <v>420</v>
      </c>
    </row>
    <row r="15" spans="1:4" ht="26.25" customHeight="1">
      <c r="A15" s="11" t="s">
        <v>17</v>
      </c>
      <c r="B15" s="11">
        <f>B9*B8</f>
        <v>898.9399999999999</v>
      </c>
      <c r="C15" s="11">
        <f>C9*C8</f>
        <v>10787.279999999999</v>
      </c>
      <c r="D15" s="13">
        <f>C15-B15</f>
        <v>9888.339999999998</v>
      </c>
    </row>
    <row r="16" spans="1:4" ht="40.5" customHeight="1">
      <c r="A16" s="15" t="s">
        <v>18</v>
      </c>
      <c r="B16" s="16">
        <f>B15+B14</f>
        <v>2998.94</v>
      </c>
      <c r="C16" s="11">
        <f>C15+C14</f>
        <v>13307.279999999999</v>
      </c>
      <c r="D16" s="17"/>
    </row>
    <row r="17" spans="1:4" ht="40.5" customHeight="1">
      <c r="A17" s="15" t="s">
        <v>22</v>
      </c>
      <c r="B17" s="18">
        <f>D15+D14+D13</f>
        <v>17783.248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120</v>
      </c>
      <c r="C7" s="9">
        <v>120</v>
      </c>
      <c r="D7" s="10" t="s">
        <v>6</v>
      </c>
      <c r="E7" s="4"/>
    </row>
    <row r="8" spans="1:5" ht="12.75">
      <c r="A8" s="8" t="s">
        <v>10</v>
      </c>
      <c r="B8" s="9">
        <f>B7*1</f>
        <v>120</v>
      </c>
      <c r="C8" s="9">
        <f>C7*12</f>
        <v>1440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3679.2</v>
      </c>
      <c r="C12" s="8">
        <f>0.06*12*365*C7</f>
        <v>31536</v>
      </c>
      <c r="D12" s="13">
        <f>C12-B12</f>
        <v>27856.8</v>
      </c>
      <c r="E12" s="4"/>
    </row>
    <row r="13" spans="1:4" ht="18" customHeight="1">
      <c r="A13" s="11" t="s">
        <v>15</v>
      </c>
      <c r="B13" s="14">
        <f>B12*B10</f>
        <v>8462.159999999998</v>
      </c>
      <c r="C13" s="11">
        <f>C12*C10</f>
        <v>72532.79999999999</v>
      </c>
      <c r="D13" s="13">
        <f>C13-B13</f>
        <v>64070.63999999999</v>
      </c>
    </row>
    <row r="14" spans="1:4" ht="16.5" customHeight="1">
      <c r="A14" s="11" t="s">
        <v>16</v>
      </c>
      <c r="B14" s="11">
        <f>B8*B5</f>
        <v>18000</v>
      </c>
      <c r="C14" s="11">
        <f>C8*C5</f>
        <v>21600</v>
      </c>
      <c r="D14" s="13">
        <f>C14-B14</f>
        <v>3600</v>
      </c>
    </row>
    <row r="15" spans="1:4" ht="26.25" customHeight="1">
      <c r="A15" s="11" t="s">
        <v>17</v>
      </c>
      <c r="B15" s="11">
        <f>B9*B8</f>
        <v>7705.199999999999</v>
      </c>
      <c r="C15" s="11">
        <f>C9*C8</f>
        <v>92462.4</v>
      </c>
      <c r="D15" s="13">
        <f>C15-B15</f>
        <v>84757.2</v>
      </c>
    </row>
    <row r="16" spans="1:4" ht="40.5" customHeight="1">
      <c r="A16" s="15" t="s">
        <v>18</v>
      </c>
      <c r="B16" s="16">
        <f>B15+B14</f>
        <v>25705.199999999997</v>
      </c>
      <c r="C16" s="11">
        <f>C15+C14</f>
        <v>114062.4</v>
      </c>
      <c r="D16" s="17"/>
    </row>
    <row r="17" spans="1:4" ht="40.5" customHeight="1">
      <c r="A17" s="15" t="s">
        <v>22</v>
      </c>
      <c r="B17" s="18">
        <f>D15+D14+D13</f>
        <v>152427.84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69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26</v>
      </c>
      <c r="C7" s="9">
        <v>26</v>
      </c>
      <c r="D7" s="10" t="s">
        <v>6</v>
      </c>
      <c r="E7" s="4"/>
    </row>
    <row r="8" spans="1:5" ht="12.75">
      <c r="A8" s="8" t="s">
        <v>10</v>
      </c>
      <c r="B8" s="9">
        <f>B7*1</f>
        <v>26</v>
      </c>
      <c r="C8" s="9">
        <f>C7*12</f>
        <v>312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797.16</v>
      </c>
      <c r="C12" s="8">
        <f>0.06*12*365*C7</f>
        <v>6832.8</v>
      </c>
      <c r="D12" s="13">
        <f>C12-B12</f>
        <v>6035.64</v>
      </c>
      <c r="E12" s="4"/>
    </row>
    <row r="13" spans="1:4" ht="18" customHeight="1">
      <c r="A13" s="11" t="s">
        <v>15</v>
      </c>
      <c r="B13" s="14">
        <f>B12*B10</f>
        <v>1833.4679999999998</v>
      </c>
      <c r="C13" s="11">
        <f>C12*C10</f>
        <v>15715.439999999999</v>
      </c>
      <c r="D13" s="13">
        <f>C13-B13</f>
        <v>13881.971999999998</v>
      </c>
    </row>
    <row r="14" spans="1:4" ht="16.5" customHeight="1">
      <c r="A14" s="11" t="s">
        <v>16</v>
      </c>
      <c r="B14" s="11">
        <f>B8*B5</f>
        <v>3900</v>
      </c>
      <c r="C14" s="11">
        <f>C8*C5</f>
        <v>4680</v>
      </c>
      <c r="D14" s="13">
        <f>C14-B14</f>
        <v>780</v>
      </c>
    </row>
    <row r="15" spans="1:4" ht="26.25" customHeight="1">
      <c r="A15" s="11" t="s">
        <v>17</v>
      </c>
      <c r="B15" s="11">
        <f>B9*B8</f>
        <v>1669.4599999999998</v>
      </c>
      <c r="C15" s="11">
        <f>C9*C8</f>
        <v>20033.519999999997</v>
      </c>
      <c r="D15" s="13">
        <f>C15-B15</f>
        <v>18364.059999999998</v>
      </c>
    </row>
    <row r="16" spans="1:4" ht="40.5" customHeight="1">
      <c r="A16" s="15" t="s">
        <v>18</v>
      </c>
      <c r="B16" s="16">
        <f>B15+B14</f>
        <v>5569.46</v>
      </c>
      <c r="C16" s="11">
        <f>C15+C14</f>
        <v>24713.519999999997</v>
      </c>
      <c r="D16" s="17"/>
    </row>
    <row r="17" spans="1:4" ht="40.5" customHeight="1">
      <c r="A17" s="15" t="s">
        <v>22</v>
      </c>
      <c r="B17" s="18">
        <f>D15+D14+D13</f>
        <v>33026.03199999999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0.16863848493818456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112</v>
      </c>
      <c r="C7" s="9">
        <v>112</v>
      </c>
      <c r="D7" s="10" t="s">
        <v>6</v>
      </c>
      <c r="E7" s="4"/>
    </row>
    <row r="8" spans="1:5" ht="12.75">
      <c r="A8" s="8" t="s">
        <v>10</v>
      </c>
      <c r="B8" s="9">
        <f>B7*1</f>
        <v>112</v>
      </c>
      <c r="C8" s="9">
        <f>C7*12</f>
        <v>1344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3433.92</v>
      </c>
      <c r="C12" s="8">
        <f>0.06*12*365*C7</f>
        <v>29433.600000000002</v>
      </c>
      <c r="D12" s="13">
        <f>C12-B12</f>
        <v>25999.68</v>
      </c>
      <c r="E12" s="4"/>
    </row>
    <row r="13" spans="1:4" ht="18" customHeight="1">
      <c r="A13" s="11" t="s">
        <v>15</v>
      </c>
      <c r="B13" s="14">
        <f>B12*B10</f>
        <v>7898.016</v>
      </c>
      <c r="C13" s="11">
        <f>C12*C10</f>
        <v>67697.28</v>
      </c>
      <c r="D13" s="13">
        <f>C13-B13</f>
        <v>59799.263999999996</v>
      </c>
    </row>
    <row r="14" spans="1:4" ht="16.5" customHeight="1">
      <c r="A14" s="11" t="s">
        <v>16</v>
      </c>
      <c r="B14" s="11">
        <f>B8*B5</f>
        <v>16800</v>
      </c>
      <c r="C14" s="11">
        <f>C8*C5</f>
        <v>20160</v>
      </c>
      <c r="D14" s="13">
        <f>C14-B14</f>
        <v>3360</v>
      </c>
    </row>
    <row r="15" spans="1:4" ht="26.25" customHeight="1">
      <c r="A15" s="11" t="s">
        <v>17</v>
      </c>
      <c r="B15" s="11">
        <f>B9*B8</f>
        <v>7191.5199999999995</v>
      </c>
      <c r="C15" s="11">
        <f>C9*C8</f>
        <v>86298.23999999999</v>
      </c>
      <c r="D15" s="13">
        <f>C15-B15</f>
        <v>79106.71999999999</v>
      </c>
    </row>
    <row r="16" spans="1:4" ht="40.5" customHeight="1">
      <c r="A16" s="15" t="s">
        <v>18</v>
      </c>
      <c r="B16" s="16">
        <f>B15+B14</f>
        <v>23991.52</v>
      </c>
      <c r="C16" s="11">
        <f>C15+C14</f>
        <v>106458.23999999999</v>
      </c>
      <c r="D16" s="17"/>
    </row>
    <row r="17" spans="1:4" ht="40.5" customHeight="1">
      <c r="A17" s="15" t="s">
        <v>22</v>
      </c>
      <c r="B17" s="18">
        <f>D15+D14+D13</f>
        <v>142265.984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60</v>
      </c>
      <c r="C7" s="9">
        <v>60</v>
      </c>
      <c r="D7" s="10" t="s">
        <v>6</v>
      </c>
      <c r="E7" s="4"/>
    </row>
    <row r="8" spans="1:5" ht="12.75">
      <c r="A8" s="8" t="s">
        <v>10</v>
      </c>
      <c r="B8" s="9">
        <f>B7*1</f>
        <v>60</v>
      </c>
      <c r="C8" s="9">
        <f>C7*12</f>
        <v>720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1839.6</v>
      </c>
      <c r="C12" s="8">
        <f>0.06*12*365*C7</f>
        <v>15768</v>
      </c>
      <c r="D12" s="13">
        <f>C12-B12</f>
        <v>13928.4</v>
      </c>
      <c r="E12" s="4"/>
    </row>
    <row r="13" spans="1:4" ht="18" customHeight="1">
      <c r="A13" s="11" t="s">
        <v>15</v>
      </c>
      <c r="B13" s="14">
        <f>B12*B10</f>
        <v>4231.079999999999</v>
      </c>
      <c r="C13" s="11">
        <f>C12*C10</f>
        <v>36266.399999999994</v>
      </c>
      <c r="D13" s="13">
        <f>C13-B13</f>
        <v>32035.319999999996</v>
      </c>
    </row>
    <row r="14" spans="1:4" ht="16.5" customHeight="1">
      <c r="A14" s="11" t="s">
        <v>16</v>
      </c>
      <c r="B14" s="11">
        <f>B8*B5</f>
        <v>9000</v>
      </c>
      <c r="C14" s="11">
        <f>C8*C5</f>
        <v>10800</v>
      </c>
      <c r="D14" s="13">
        <f>C14-B14</f>
        <v>1800</v>
      </c>
    </row>
    <row r="15" spans="1:4" ht="26.25" customHeight="1">
      <c r="A15" s="11" t="s">
        <v>17</v>
      </c>
      <c r="B15" s="11">
        <f>B9*B8</f>
        <v>3852.5999999999995</v>
      </c>
      <c r="C15" s="11">
        <f>C9*C8</f>
        <v>46231.2</v>
      </c>
      <c r="D15" s="13">
        <f>C15-B15</f>
        <v>42378.6</v>
      </c>
    </row>
    <row r="16" spans="1:4" ht="40.5" customHeight="1">
      <c r="A16" s="15" t="s">
        <v>18</v>
      </c>
      <c r="B16" s="16">
        <f>B15+B14</f>
        <v>12852.599999999999</v>
      </c>
      <c r="C16" s="11">
        <f>C15+C14</f>
        <v>57031.2</v>
      </c>
      <c r="D16" s="17"/>
    </row>
    <row r="17" spans="1:4" ht="40.5" customHeight="1">
      <c r="A17" s="15" t="s">
        <v>22</v>
      </c>
      <c r="B17" s="18">
        <f>D15+D14+D13</f>
        <v>76213.92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10</v>
      </c>
      <c r="C7" s="9">
        <v>10</v>
      </c>
      <c r="D7" s="10" t="s">
        <v>6</v>
      </c>
      <c r="E7" s="4"/>
    </row>
    <row r="8" spans="1:5" ht="12.75">
      <c r="A8" s="8" t="s">
        <v>10</v>
      </c>
      <c r="B8" s="9">
        <f>B7*1</f>
        <v>10</v>
      </c>
      <c r="C8" s="9">
        <f>C7*12</f>
        <v>120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306.6</v>
      </c>
      <c r="C12" s="8">
        <f>0.06*12*365*C7</f>
        <v>2628</v>
      </c>
      <c r="D12" s="13">
        <f>C12-B12</f>
        <v>2321.4</v>
      </c>
      <c r="E12" s="4"/>
    </row>
    <row r="13" spans="1:4" ht="18" customHeight="1">
      <c r="A13" s="11" t="s">
        <v>15</v>
      </c>
      <c r="B13" s="14">
        <f>B12*B10</f>
        <v>705.18</v>
      </c>
      <c r="C13" s="11">
        <f>C12*C10</f>
        <v>6044.4</v>
      </c>
      <c r="D13" s="13">
        <f>C13-B13</f>
        <v>5339.219999999999</v>
      </c>
    </row>
    <row r="14" spans="1:4" ht="16.5" customHeight="1">
      <c r="A14" s="11" t="s">
        <v>16</v>
      </c>
      <c r="B14" s="11">
        <f>B8*B5</f>
        <v>1500</v>
      </c>
      <c r="C14" s="11">
        <f>C8*C5</f>
        <v>1800</v>
      </c>
      <c r="D14" s="13">
        <f>C14-B14</f>
        <v>300</v>
      </c>
    </row>
    <row r="15" spans="1:4" ht="26.25" customHeight="1">
      <c r="A15" s="11" t="s">
        <v>17</v>
      </c>
      <c r="B15" s="11">
        <f>B9*B8</f>
        <v>642.0999999999999</v>
      </c>
      <c r="C15" s="11">
        <f>C9*C8</f>
        <v>7705.199999999999</v>
      </c>
      <c r="D15" s="13">
        <f>C15-B15</f>
        <v>7063.0999999999985</v>
      </c>
    </row>
    <row r="16" spans="1:4" ht="40.5" customHeight="1">
      <c r="A16" s="15" t="s">
        <v>18</v>
      </c>
      <c r="B16" s="16">
        <f>B15+B14</f>
        <v>2142.1</v>
      </c>
      <c r="C16" s="11">
        <f>C15+C14</f>
        <v>9505.199999999999</v>
      </c>
      <c r="D16" s="17"/>
    </row>
    <row r="17" spans="1:4" ht="40.5" customHeight="1">
      <c r="A17" s="15" t="s">
        <v>22</v>
      </c>
      <c r="B17" s="18">
        <f>D15+D14+D13</f>
        <v>12702.319999999998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32</v>
      </c>
      <c r="C7" s="9">
        <v>32</v>
      </c>
      <c r="D7" s="10" t="s">
        <v>6</v>
      </c>
      <c r="E7" s="4"/>
    </row>
    <row r="8" spans="1:5" ht="12.75">
      <c r="A8" s="8" t="s">
        <v>10</v>
      </c>
      <c r="B8" s="9">
        <f>B7*1</f>
        <v>32</v>
      </c>
      <c r="C8" s="9">
        <f>C7*12</f>
        <v>384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981.12</v>
      </c>
      <c r="C12" s="8">
        <f>0.06*12*365*C7</f>
        <v>8409.6</v>
      </c>
      <c r="D12" s="13">
        <f>C12-B12</f>
        <v>7428.4800000000005</v>
      </c>
      <c r="E12" s="4"/>
    </row>
    <row r="13" spans="1:4" ht="18" customHeight="1">
      <c r="A13" s="11" t="s">
        <v>15</v>
      </c>
      <c r="B13" s="14">
        <f>B12*B10</f>
        <v>2256.576</v>
      </c>
      <c r="C13" s="11">
        <f>C12*C10</f>
        <v>19342.079999999998</v>
      </c>
      <c r="D13" s="13">
        <f>C13-B13</f>
        <v>17085.503999999997</v>
      </c>
    </row>
    <row r="14" spans="1:4" ht="16.5" customHeight="1">
      <c r="A14" s="11" t="s">
        <v>16</v>
      </c>
      <c r="B14" s="11">
        <f>B8*B5</f>
        <v>4800</v>
      </c>
      <c r="C14" s="11">
        <f>C8*C5</f>
        <v>5760</v>
      </c>
      <c r="D14" s="13">
        <f>C14-B14</f>
        <v>960</v>
      </c>
    </row>
    <row r="15" spans="1:4" ht="26.25" customHeight="1">
      <c r="A15" s="11" t="s">
        <v>17</v>
      </c>
      <c r="B15" s="11">
        <f>B9*B8</f>
        <v>2054.72</v>
      </c>
      <c r="C15" s="11">
        <f>C9*C8</f>
        <v>24656.64</v>
      </c>
      <c r="D15" s="13">
        <f>C15-B15</f>
        <v>22601.92</v>
      </c>
    </row>
    <row r="16" spans="1:4" ht="40.5" customHeight="1">
      <c r="A16" s="15" t="s">
        <v>18</v>
      </c>
      <c r="B16" s="16">
        <f>B15+B14</f>
        <v>6854.719999999999</v>
      </c>
      <c r="C16" s="11">
        <f>C15+C14</f>
        <v>30416.64</v>
      </c>
      <c r="D16" s="17"/>
    </row>
    <row r="17" spans="1:4" ht="40.5" customHeight="1">
      <c r="A17" s="15" t="s">
        <v>22</v>
      </c>
      <c r="B17" s="18">
        <f>D15+D14+D13</f>
        <v>40647.424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68</v>
      </c>
      <c r="C7" s="9">
        <v>68</v>
      </c>
      <c r="D7" s="10" t="s">
        <v>6</v>
      </c>
      <c r="E7" s="4"/>
    </row>
    <row r="8" spans="1:5" ht="12.75">
      <c r="A8" s="8" t="s">
        <v>10</v>
      </c>
      <c r="B8" s="9">
        <f>B7*1</f>
        <v>68</v>
      </c>
      <c r="C8" s="9">
        <f>C7*12</f>
        <v>816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2084.88</v>
      </c>
      <c r="C12" s="8">
        <f>0.06*12*365*C7</f>
        <v>17870.4</v>
      </c>
      <c r="D12" s="13">
        <f>C12-B12</f>
        <v>15785.52</v>
      </c>
      <c r="E12" s="4"/>
    </row>
    <row r="13" spans="1:4" ht="18" customHeight="1">
      <c r="A13" s="11" t="s">
        <v>15</v>
      </c>
      <c r="B13" s="14">
        <f>B12*B10</f>
        <v>4795.224</v>
      </c>
      <c r="C13" s="11">
        <f>C12*C10</f>
        <v>41101.92</v>
      </c>
      <c r="D13" s="13">
        <f>C13-B13</f>
        <v>36306.695999999996</v>
      </c>
    </row>
    <row r="14" spans="1:4" ht="16.5" customHeight="1">
      <c r="A14" s="11" t="s">
        <v>16</v>
      </c>
      <c r="B14" s="11">
        <f>B8*B5</f>
        <v>10200</v>
      </c>
      <c r="C14" s="11">
        <f>C8*C5</f>
        <v>12240</v>
      </c>
      <c r="D14" s="13">
        <f>C14-B14</f>
        <v>2040</v>
      </c>
    </row>
    <row r="15" spans="1:4" ht="26.25" customHeight="1">
      <c r="A15" s="11" t="s">
        <v>17</v>
      </c>
      <c r="B15" s="11">
        <f>B9*B8</f>
        <v>4366.28</v>
      </c>
      <c r="C15" s="11">
        <f>C9*C8</f>
        <v>52395.35999999999</v>
      </c>
      <c r="D15" s="13">
        <f>C15-B15</f>
        <v>48029.079999999994</v>
      </c>
    </row>
    <row r="16" spans="1:4" ht="40.5" customHeight="1">
      <c r="A16" s="15" t="s">
        <v>18</v>
      </c>
      <c r="B16" s="16">
        <f>B15+B14</f>
        <v>14566.279999999999</v>
      </c>
      <c r="C16" s="11">
        <f>C15+C14</f>
        <v>64635.35999999999</v>
      </c>
      <c r="D16" s="17"/>
    </row>
    <row r="17" spans="1:4" ht="40.5" customHeight="1">
      <c r="A17" s="15" t="s">
        <v>22</v>
      </c>
      <c r="B17" s="18">
        <f>D15+D14+D13</f>
        <v>86375.77599999998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107</v>
      </c>
      <c r="C7" s="9">
        <v>107</v>
      </c>
      <c r="D7" s="10" t="s">
        <v>6</v>
      </c>
      <c r="E7" s="4"/>
    </row>
    <row r="8" spans="1:5" ht="12.75">
      <c r="A8" s="8" t="s">
        <v>10</v>
      </c>
      <c r="B8" s="9">
        <f>B7*1</f>
        <v>107</v>
      </c>
      <c r="C8" s="9">
        <f>C7*12</f>
        <v>1284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3280.62</v>
      </c>
      <c r="C12" s="8">
        <f>0.06*12*365*C7</f>
        <v>28119.600000000002</v>
      </c>
      <c r="D12" s="13">
        <f>C12-B12</f>
        <v>24838.980000000003</v>
      </c>
      <c r="E12" s="4"/>
    </row>
    <row r="13" spans="1:4" ht="18" customHeight="1">
      <c r="A13" s="11" t="s">
        <v>15</v>
      </c>
      <c r="B13" s="14">
        <f>B12*B10</f>
        <v>7545.4259999999995</v>
      </c>
      <c r="C13" s="11">
        <f>C12*C10</f>
        <v>64675.08</v>
      </c>
      <c r="D13" s="13">
        <f>C13-B13</f>
        <v>57129.654</v>
      </c>
    </row>
    <row r="14" spans="1:4" ht="16.5" customHeight="1">
      <c r="A14" s="11" t="s">
        <v>16</v>
      </c>
      <c r="B14" s="11">
        <f>B8*B5</f>
        <v>16050</v>
      </c>
      <c r="C14" s="11">
        <f>C8*C5</f>
        <v>19260</v>
      </c>
      <c r="D14" s="13">
        <f>C14-B14</f>
        <v>3210</v>
      </c>
    </row>
    <row r="15" spans="1:4" ht="26.25" customHeight="1">
      <c r="A15" s="11" t="s">
        <v>17</v>
      </c>
      <c r="B15" s="11">
        <f>B9*B8</f>
        <v>6870.469999999999</v>
      </c>
      <c r="C15" s="11">
        <f>C9*C8</f>
        <v>82445.63999999998</v>
      </c>
      <c r="D15" s="13">
        <f>C15-B15</f>
        <v>75575.16999999998</v>
      </c>
    </row>
    <row r="16" spans="1:4" ht="40.5" customHeight="1">
      <c r="A16" s="15" t="s">
        <v>18</v>
      </c>
      <c r="B16" s="16">
        <f>B15+B14</f>
        <v>22920.47</v>
      </c>
      <c r="C16" s="11">
        <f>C15+C14</f>
        <v>101705.63999999998</v>
      </c>
      <c r="D16" s="17"/>
    </row>
    <row r="17" spans="1:4" ht="40.5" customHeight="1">
      <c r="A17" s="15" t="s">
        <v>22</v>
      </c>
      <c r="B17" s="18">
        <f>D15+D14+D13</f>
        <v>135914.824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22</v>
      </c>
      <c r="C7" s="9">
        <v>22</v>
      </c>
      <c r="D7" s="10" t="s">
        <v>6</v>
      </c>
      <c r="E7" s="4"/>
    </row>
    <row r="8" spans="1:5" ht="12.75">
      <c r="A8" s="8" t="s">
        <v>10</v>
      </c>
      <c r="B8" s="9">
        <f>B7*1</f>
        <v>22</v>
      </c>
      <c r="C8" s="9">
        <f>C7*12</f>
        <v>264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674.52</v>
      </c>
      <c r="C12" s="8">
        <f>0.06*12*365*C7</f>
        <v>5781.6</v>
      </c>
      <c r="D12" s="13">
        <f>C12-B12</f>
        <v>5107.08</v>
      </c>
      <c r="E12" s="4"/>
    </row>
    <row r="13" spans="1:4" ht="18" customHeight="1">
      <c r="A13" s="11" t="s">
        <v>15</v>
      </c>
      <c r="B13" s="14">
        <f>B12*B10</f>
        <v>1551.3959999999997</v>
      </c>
      <c r="C13" s="11">
        <f>C12*C10</f>
        <v>13297.68</v>
      </c>
      <c r="D13" s="13">
        <f>C13-B13</f>
        <v>11746.284</v>
      </c>
    </row>
    <row r="14" spans="1:4" ht="16.5" customHeight="1">
      <c r="A14" s="11" t="s">
        <v>16</v>
      </c>
      <c r="B14" s="11">
        <f>B8*B5</f>
        <v>3300</v>
      </c>
      <c r="C14" s="11">
        <f>C8*C5</f>
        <v>3960</v>
      </c>
      <c r="D14" s="13">
        <f>C14-B14</f>
        <v>660</v>
      </c>
    </row>
    <row r="15" spans="1:4" ht="26.25" customHeight="1">
      <c r="A15" s="11" t="s">
        <v>17</v>
      </c>
      <c r="B15" s="11">
        <f>B9*B8</f>
        <v>1412.62</v>
      </c>
      <c r="C15" s="11">
        <f>C9*C8</f>
        <v>16951.44</v>
      </c>
      <c r="D15" s="13">
        <f>C15-B15</f>
        <v>15538.82</v>
      </c>
    </row>
    <row r="16" spans="1:4" ht="40.5" customHeight="1">
      <c r="A16" s="15" t="s">
        <v>18</v>
      </c>
      <c r="B16" s="16">
        <f>B15+B14</f>
        <v>4712.62</v>
      </c>
      <c r="C16" s="11">
        <f>C15+C14</f>
        <v>20911.44</v>
      </c>
      <c r="D16" s="17"/>
    </row>
    <row r="17" spans="1:4" ht="40.5" customHeight="1">
      <c r="A17" s="15" t="s">
        <v>22</v>
      </c>
      <c r="B17" s="18">
        <f>D15+D14+D13</f>
        <v>27945.104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120</v>
      </c>
      <c r="C7" s="9">
        <v>120</v>
      </c>
      <c r="D7" s="10" t="s">
        <v>6</v>
      </c>
      <c r="E7" s="4"/>
    </row>
    <row r="8" spans="1:5" ht="12.75">
      <c r="A8" s="8" t="s">
        <v>10</v>
      </c>
      <c r="B8" s="9">
        <f>B7*1</f>
        <v>120</v>
      </c>
      <c r="C8" s="9">
        <f>C7*12</f>
        <v>1440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3679.2</v>
      </c>
      <c r="C12" s="8">
        <f>0.06*12*365*C7</f>
        <v>31536</v>
      </c>
      <c r="D12" s="13">
        <f>C12-B12</f>
        <v>27856.8</v>
      </c>
      <c r="E12" s="4"/>
    </row>
    <row r="13" spans="1:4" ht="18" customHeight="1">
      <c r="A13" s="11" t="s">
        <v>15</v>
      </c>
      <c r="B13" s="14">
        <f>B12*B10</f>
        <v>8462.159999999998</v>
      </c>
      <c r="C13" s="11">
        <f>C12*C10</f>
        <v>72532.79999999999</v>
      </c>
      <c r="D13" s="13">
        <f>C13-B13</f>
        <v>64070.63999999999</v>
      </c>
    </row>
    <row r="14" spans="1:4" ht="16.5" customHeight="1">
      <c r="A14" s="11" t="s">
        <v>16</v>
      </c>
      <c r="B14" s="11">
        <f>B8*B5</f>
        <v>18000</v>
      </c>
      <c r="C14" s="11">
        <f>C8*C5</f>
        <v>21600</v>
      </c>
      <c r="D14" s="13">
        <f>C14-B14</f>
        <v>3600</v>
      </c>
    </row>
    <row r="15" spans="1:4" ht="26.25" customHeight="1">
      <c r="A15" s="11" t="s">
        <v>17</v>
      </c>
      <c r="B15" s="11">
        <f>B9*B8</f>
        <v>7705.199999999999</v>
      </c>
      <c r="C15" s="11">
        <f>C9*C8</f>
        <v>92462.4</v>
      </c>
      <c r="D15" s="13">
        <f>C15-B15</f>
        <v>84757.2</v>
      </c>
    </row>
    <row r="16" spans="1:4" ht="40.5" customHeight="1">
      <c r="A16" s="15" t="s">
        <v>18</v>
      </c>
      <c r="B16" s="16">
        <f>B15+B14</f>
        <v>25705.199999999997</v>
      </c>
      <c r="C16" s="11">
        <f>C15+C14</f>
        <v>114062.4</v>
      </c>
      <c r="D16" s="17"/>
    </row>
    <row r="17" spans="1:4" ht="40.5" customHeight="1">
      <c r="A17" s="15" t="s">
        <v>22</v>
      </c>
      <c r="B17" s="18">
        <f>D15+D14+D13</f>
        <v>152427.84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72</v>
      </c>
      <c r="C7" s="9">
        <v>72</v>
      </c>
      <c r="D7" s="10" t="s">
        <v>6</v>
      </c>
      <c r="E7" s="4"/>
    </row>
    <row r="8" spans="1:5" ht="12.75">
      <c r="A8" s="8" t="s">
        <v>10</v>
      </c>
      <c r="B8" s="9">
        <f>B7*1</f>
        <v>72</v>
      </c>
      <c r="C8" s="9">
        <f>C7*12</f>
        <v>864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2207.52</v>
      </c>
      <c r="C12" s="8">
        <f>0.06*12*365*C7</f>
        <v>18921.600000000002</v>
      </c>
      <c r="D12" s="13">
        <f>C12-B12</f>
        <v>16714.08</v>
      </c>
      <c r="E12" s="4"/>
    </row>
    <row r="13" spans="1:4" ht="18" customHeight="1">
      <c r="A13" s="11" t="s">
        <v>15</v>
      </c>
      <c r="B13" s="14">
        <f>B12*B10</f>
        <v>5077.295999999999</v>
      </c>
      <c r="C13" s="11">
        <f>C12*C10</f>
        <v>43519.68</v>
      </c>
      <c r="D13" s="13">
        <f>C13-B13</f>
        <v>38442.384</v>
      </c>
    </row>
    <row r="14" spans="1:4" ht="16.5" customHeight="1">
      <c r="A14" s="11" t="s">
        <v>16</v>
      </c>
      <c r="B14" s="11">
        <f>B8*B5</f>
        <v>10800</v>
      </c>
      <c r="C14" s="11">
        <f>C8*C5</f>
        <v>12960</v>
      </c>
      <c r="D14" s="13">
        <f>C14-B14</f>
        <v>2160</v>
      </c>
    </row>
    <row r="15" spans="1:4" ht="26.25" customHeight="1">
      <c r="A15" s="11" t="s">
        <v>17</v>
      </c>
      <c r="B15" s="11">
        <f>B9*B8</f>
        <v>4623.12</v>
      </c>
      <c r="C15" s="11">
        <f>C9*C8</f>
        <v>55477.439999999995</v>
      </c>
      <c r="D15" s="13">
        <f>C15-B15</f>
        <v>50854.31999999999</v>
      </c>
    </row>
    <row r="16" spans="1:4" ht="40.5" customHeight="1">
      <c r="A16" s="15" t="s">
        <v>18</v>
      </c>
      <c r="B16" s="16">
        <f>B15+B14</f>
        <v>15423.119999999999</v>
      </c>
      <c r="C16" s="11">
        <f>C15+C14</f>
        <v>68437.44</v>
      </c>
      <c r="D16" s="17"/>
    </row>
    <row r="17" spans="1:4" ht="40.5" customHeight="1">
      <c r="A17" s="15" t="s">
        <v>22</v>
      </c>
      <c r="B17" s="18">
        <f>D15+D14+D13</f>
        <v>91456.704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92</v>
      </c>
      <c r="C7" s="9">
        <v>92</v>
      </c>
      <c r="D7" s="10" t="s">
        <v>6</v>
      </c>
      <c r="E7" s="4"/>
    </row>
    <row r="8" spans="1:5" ht="12.75">
      <c r="A8" s="8" t="s">
        <v>10</v>
      </c>
      <c r="B8" s="9">
        <f>B7*1</f>
        <v>92</v>
      </c>
      <c r="C8" s="9">
        <f>C7*12</f>
        <v>1104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2820.72</v>
      </c>
      <c r="C12" s="8">
        <f>0.06*12*365*C7</f>
        <v>24177.600000000002</v>
      </c>
      <c r="D12" s="13">
        <f>C12-B12</f>
        <v>21356.88</v>
      </c>
      <c r="E12" s="4"/>
    </row>
    <row r="13" spans="1:4" ht="18" customHeight="1">
      <c r="A13" s="11" t="s">
        <v>15</v>
      </c>
      <c r="B13" s="14">
        <f>B12*B10</f>
        <v>6487.655999999999</v>
      </c>
      <c r="C13" s="11">
        <f>C12*C10</f>
        <v>55608.48</v>
      </c>
      <c r="D13" s="13">
        <f>C13-B13</f>
        <v>49120.82400000001</v>
      </c>
    </row>
    <row r="14" spans="1:4" ht="16.5" customHeight="1">
      <c r="A14" s="11" t="s">
        <v>16</v>
      </c>
      <c r="B14" s="11">
        <f>B8*B5</f>
        <v>13800</v>
      </c>
      <c r="C14" s="11">
        <f>C8*C5</f>
        <v>16560</v>
      </c>
      <c r="D14" s="13">
        <f>C14-B14</f>
        <v>2760</v>
      </c>
    </row>
    <row r="15" spans="1:4" ht="26.25" customHeight="1">
      <c r="A15" s="11" t="s">
        <v>17</v>
      </c>
      <c r="B15" s="11">
        <f>B9*B8</f>
        <v>5907.32</v>
      </c>
      <c r="C15" s="11">
        <f>C9*C8</f>
        <v>70887.84</v>
      </c>
      <c r="D15" s="13">
        <f>C15-B15</f>
        <v>64980.52</v>
      </c>
    </row>
    <row r="16" spans="1:4" ht="40.5" customHeight="1">
      <c r="A16" s="15" t="s">
        <v>18</v>
      </c>
      <c r="B16" s="16">
        <f>B15+B14</f>
        <v>19707.32</v>
      </c>
      <c r="C16" s="11">
        <f>C15+C14</f>
        <v>87447.84</v>
      </c>
      <c r="D16" s="17"/>
    </row>
    <row r="17" spans="1:4" ht="40.5" customHeight="1">
      <c r="A17" s="15" t="s">
        <v>22</v>
      </c>
      <c r="B17" s="18">
        <f>D15+D14+D13</f>
        <v>116861.344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79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94</v>
      </c>
      <c r="C7" s="9">
        <v>94</v>
      </c>
      <c r="D7" s="10" t="s">
        <v>6</v>
      </c>
      <c r="E7" s="4"/>
    </row>
    <row r="8" spans="1:5" ht="12.75">
      <c r="A8" s="8" t="s">
        <v>10</v>
      </c>
      <c r="B8" s="9">
        <f>B7*1</f>
        <v>94</v>
      </c>
      <c r="C8" s="9">
        <f>C7*12</f>
        <v>1128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2882.04</v>
      </c>
      <c r="C12" s="8">
        <f>0.06*12*365*C7</f>
        <v>24703.2</v>
      </c>
      <c r="D12" s="13">
        <f>C12-B12</f>
        <v>21821.16</v>
      </c>
      <c r="E12" s="4"/>
    </row>
    <row r="13" spans="1:4" ht="18" customHeight="1">
      <c r="A13" s="11" t="s">
        <v>15</v>
      </c>
      <c r="B13" s="14">
        <f>B12*B10</f>
        <v>6628.691999999999</v>
      </c>
      <c r="C13" s="11">
        <f>C12*C10</f>
        <v>56817.36</v>
      </c>
      <c r="D13" s="13">
        <f>C13-B13</f>
        <v>50188.668000000005</v>
      </c>
    </row>
    <row r="14" spans="1:4" ht="16.5" customHeight="1">
      <c r="A14" s="11" t="s">
        <v>16</v>
      </c>
      <c r="B14" s="11">
        <f>B8*B5</f>
        <v>14100</v>
      </c>
      <c r="C14" s="11">
        <f>C8*C5</f>
        <v>16920</v>
      </c>
      <c r="D14" s="13">
        <f>C14-B14</f>
        <v>2820</v>
      </c>
    </row>
    <row r="15" spans="1:4" ht="26.25" customHeight="1">
      <c r="A15" s="11" t="s">
        <v>17</v>
      </c>
      <c r="B15" s="11">
        <f>B9*B8</f>
        <v>6035.74</v>
      </c>
      <c r="C15" s="11">
        <f>C9*C8</f>
        <v>72428.87999999999</v>
      </c>
      <c r="D15" s="13">
        <f>C15-B15</f>
        <v>66393.13999999998</v>
      </c>
    </row>
    <row r="16" spans="1:4" ht="40.5" customHeight="1">
      <c r="A16" s="15" t="s">
        <v>18</v>
      </c>
      <c r="B16" s="16">
        <f>B15+B14</f>
        <v>20135.739999999998</v>
      </c>
      <c r="C16" s="11">
        <f>C15+C14</f>
        <v>89348.87999999999</v>
      </c>
      <c r="D16" s="17"/>
    </row>
    <row r="17" spans="1:4" ht="40.5" customHeight="1">
      <c r="A17" s="15" t="s">
        <v>22</v>
      </c>
      <c r="B17" s="18">
        <f>D15+D14+D13</f>
        <v>119401.80799999999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7" sqref="C7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83</v>
      </c>
      <c r="C7" s="9">
        <v>83</v>
      </c>
      <c r="D7" s="10" t="s">
        <v>6</v>
      </c>
      <c r="E7" s="4"/>
    </row>
    <row r="8" spans="1:5" ht="12.75">
      <c r="A8" s="8" t="s">
        <v>10</v>
      </c>
      <c r="B8" s="9">
        <f>B7*1</f>
        <v>83</v>
      </c>
      <c r="C8" s="9">
        <f>C7*12</f>
        <v>996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2544.78</v>
      </c>
      <c r="C12" s="8">
        <f>0.06*12*365*C7</f>
        <v>21812.4</v>
      </c>
      <c r="D12" s="13">
        <f>C12-B12</f>
        <v>19267.620000000003</v>
      </c>
      <c r="E12" s="4"/>
    </row>
    <row r="13" spans="1:4" ht="18" customHeight="1">
      <c r="A13" s="11" t="s">
        <v>15</v>
      </c>
      <c r="B13" s="14">
        <f>B12*B10</f>
        <v>5852.994</v>
      </c>
      <c r="C13" s="11">
        <f>C12*C10</f>
        <v>50168.52</v>
      </c>
      <c r="D13" s="13">
        <f>C13-B13</f>
        <v>44315.526</v>
      </c>
    </row>
    <row r="14" spans="1:4" ht="16.5" customHeight="1">
      <c r="A14" s="11" t="s">
        <v>16</v>
      </c>
      <c r="B14" s="11">
        <f>B8*B5</f>
        <v>12450</v>
      </c>
      <c r="C14" s="11">
        <f>C8*C5</f>
        <v>14940</v>
      </c>
      <c r="D14" s="13">
        <f>C14-B14</f>
        <v>2490</v>
      </c>
    </row>
    <row r="15" spans="1:4" ht="26.25" customHeight="1">
      <c r="A15" s="11" t="s">
        <v>17</v>
      </c>
      <c r="B15" s="11">
        <f>B9*B8</f>
        <v>5329.429999999999</v>
      </c>
      <c r="C15" s="11">
        <f>C9*C8</f>
        <v>63953.159999999996</v>
      </c>
      <c r="D15" s="13">
        <f>C15-B15</f>
        <v>58623.729999999996</v>
      </c>
    </row>
    <row r="16" spans="1:4" ht="40.5" customHeight="1">
      <c r="A16" s="15" t="s">
        <v>18</v>
      </c>
      <c r="B16" s="16">
        <f>B15+B14</f>
        <v>17779.43</v>
      </c>
      <c r="C16" s="11">
        <f>C15+C14</f>
        <v>78893.16</v>
      </c>
      <c r="D16" s="17"/>
    </row>
    <row r="17" spans="1:4" ht="40.5" customHeight="1">
      <c r="A17" s="15" t="s">
        <v>22</v>
      </c>
      <c r="B17" s="18">
        <f>D15+D14+D13</f>
        <v>105429.256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94</v>
      </c>
      <c r="C7" s="9">
        <v>94</v>
      </c>
      <c r="D7" s="10" t="s">
        <v>6</v>
      </c>
      <c r="E7" s="4"/>
    </row>
    <row r="8" spans="1:5" ht="12.75">
      <c r="A8" s="8" t="s">
        <v>10</v>
      </c>
      <c r="B8" s="9">
        <f>B7*1</f>
        <v>94</v>
      </c>
      <c r="C8" s="9">
        <f>C7*12</f>
        <v>1128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2882.04</v>
      </c>
      <c r="C12" s="8">
        <f>0.06*12*365*C7</f>
        <v>24703.2</v>
      </c>
      <c r="D12" s="13">
        <f>C12-B12</f>
        <v>21821.16</v>
      </c>
      <c r="E12" s="4"/>
    </row>
    <row r="13" spans="1:4" ht="18" customHeight="1">
      <c r="A13" s="11" t="s">
        <v>15</v>
      </c>
      <c r="B13" s="14">
        <f>B12*B10</f>
        <v>6628.691999999999</v>
      </c>
      <c r="C13" s="11">
        <f>C12*C10</f>
        <v>56817.36</v>
      </c>
      <c r="D13" s="13">
        <f>C13-B13</f>
        <v>50188.668000000005</v>
      </c>
    </row>
    <row r="14" spans="1:4" ht="16.5" customHeight="1">
      <c r="A14" s="11" t="s">
        <v>16</v>
      </c>
      <c r="B14" s="11">
        <f>B8*B5</f>
        <v>14100</v>
      </c>
      <c r="C14" s="11">
        <f>C8*C5</f>
        <v>16920</v>
      </c>
      <c r="D14" s="13">
        <f>C14-B14</f>
        <v>2820</v>
      </c>
    </row>
    <row r="15" spans="1:4" ht="26.25" customHeight="1">
      <c r="A15" s="11" t="s">
        <v>17</v>
      </c>
      <c r="B15" s="11">
        <f>B9*B8</f>
        <v>6035.74</v>
      </c>
      <c r="C15" s="11">
        <f>C9*C8</f>
        <v>72428.87999999999</v>
      </c>
      <c r="D15" s="13">
        <f>C15-B15</f>
        <v>66393.13999999998</v>
      </c>
    </row>
    <row r="16" spans="1:4" ht="40.5" customHeight="1">
      <c r="A16" s="15" t="s">
        <v>18</v>
      </c>
      <c r="B16" s="16">
        <f>B15+B14</f>
        <v>20135.739999999998</v>
      </c>
      <c r="C16" s="11">
        <f>C15+C14</f>
        <v>89348.87999999999</v>
      </c>
      <c r="D16" s="17"/>
    </row>
    <row r="17" spans="1:4" ht="40.5" customHeight="1">
      <c r="A17" s="15" t="s">
        <v>22</v>
      </c>
      <c r="B17" s="18">
        <f>D15+D14+D13</f>
        <v>119401.80799999999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80</v>
      </c>
      <c r="C7" s="9">
        <v>80</v>
      </c>
      <c r="D7" s="10" t="s">
        <v>6</v>
      </c>
      <c r="E7" s="4"/>
    </row>
    <row r="8" spans="1:5" ht="12.75">
      <c r="A8" s="8" t="s">
        <v>10</v>
      </c>
      <c r="B8" s="9">
        <f>B7*1</f>
        <v>80</v>
      </c>
      <c r="C8" s="9">
        <f>C7*12</f>
        <v>960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2452.8</v>
      </c>
      <c r="C12" s="8">
        <f>0.06*12*365*C7</f>
        <v>21024</v>
      </c>
      <c r="D12" s="13">
        <f>C12-B12</f>
        <v>18571.2</v>
      </c>
      <c r="E12" s="4"/>
    </row>
    <row r="13" spans="1:4" ht="18" customHeight="1">
      <c r="A13" s="11" t="s">
        <v>15</v>
      </c>
      <c r="B13" s="14">
        <f>B12*B10</f>
        <v>5641.44</v>
      </c>
      <c r="C13" s="11">
        <f>C12*C10</f>
        <v>48355.2</v>
      </c>
      <c r="D13" s="13">
        <f>C13-B13</f>
        <v>42713.759999999995</v>
      </c>
    </row>
    <row r="14" spans="1:4" ht="16.5" customHeight="1">
      <c r="A14" s="11" t="s">
        <v>16</v>
      </c>
      <c r="B14" s="11">
        <f>B8*B5</f>
        <v>12000</v>
      </c>
      <c r="C14" s="11">
        <f>C8*C5</f>
        <v>14400</v>
      </c>
      <c r="D14" s="13">
        <f>C14-B14</f>
        <v>2400</v>
      </c>
    </row>
    <row r="15" spans="1:4" ht="26.25" customHeight="1">
      <c r="A15" s="11" t="s">
        <v>17</v>
      </c>
      <c r="B15" s="11">
        <f>B9*B8</f>
        <v>5136.799999999999</v>
      </c>
      <c r="C15" s="11">
        <f>C9*C8</f>
        <v>61641.59999999999</v>
      </c>
      <c r="D15" s="13">
        <f>C15-B15</f>
        <v>56504.79999999999</v>
      </c>
    </row>
    <row r="16" spans="1:4" ht="40.5" customHeight="1">
      <c r="A16" s="15" t="s">
        <v>18</v>
      </c>
      <c r="B16" s="16">
        <f>B15+B14</f>
        <v>17136.8</v>
      </c>
      <c r="C16" s="11">
        <f>C15+C14</f>
        <v>76041.59999999999</v>
      </c>
      <c r="D16" s="17"/>
    </row>
    <row r="17" spans="1:4" ht="40.5" customHeight="1">
      <c r="A17" s="15" t="s">
        <v>22</v>
      </c>
      <c r="B17" s="18">
        <f>D15+D14+D13</f>
        <v>101618.55999999998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22</v>
      </c>
      <c r="C7" s="9">
        <v>22</v>
      </c>
      <c r="D7" s="10" t="s">
        <v>6</v>
      </c>
      <c r="E7" s="4"/>
    </row>
    <row r="8" spans="1:5" ht="12.75">
      <c r="A8" s="8" t="s">
        <v>10</v>
      </c>
      <c r="B8" s="9">
        <f>B7*1</f>
        <v>22</v>
      </c>
      <c r="C8" s="9">
        <f>C7*12</f>
        <v>264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674.52</v>
      </c>
      <c r="C12" s="8">
        <f>0.06*12*365*C7</f>
        <v>5781.6</v>
      </c>
      <c r="D12" s="13">
        <f>C12-B12</f>
        <v>5107.08</v>
      </c>
      <c r="E12" s="4"/>
    </row>
    <row r="13" spans="1:4" ht="18" customHeight="1">
      <c r="A13" s="11" t="s">
        <v>15</v>
      </c>
      <c r="B13" s="14">
        <f>B12*B10</f>
        <v>1551.3959999999997</v>
      </c>
      <c r="C13" s="11">
        <f>C12*C10</f>
        <v>13297.68</v>
      </c>
      <c r="D13" s="13">
        <f>C13-B13</f>
        <v>11746.284</v>
      </c>
    </row>
    <row r="14" spans="1:4" ht="16.5" customHeight="1">
      <c r="A14" s="11" t="s">
        <v>16</v>
      </c>
      <c r="B14" s="11">
        <f>B8*B5</f>
        <v>3300</v>
      </c>
      <c r="C14" s="11">
        <f>C8*C5</f>
        <v>3960</v>
      </c>
      <c r="D14" s="13">
        <f>C14-B14</f>
        <v>660</v>
      </c>
    </row>
    <row r="15" spans="1:4" ht="26.25" customHeight="1">
      <c r="A15" s="11" t="s">
        <v>17</v>
      </c>
      <c r="B15" s="11">
        <f>B9*B8</f>
        <v>1412.62</v>
      </c>
      <c r="C15" s="11">
        <f>C9*C8</f>
        <v>16951.44</v>
      </c>
      <c r="D15" s="13">
        <f>C15-B15</f>
        <v>15538.82</v>
      </c>
    </row>
    <row r="16" spans="1:4" ht="40.5" customHeight="1">
      <c r="A16" s="15" t="s">
        <v>18</v>
      </c>
      <c r="B16" s="16">
        <f>B15+B14</f>
        <v>4712.62</v>
      </c>
      <c r="C16" s="11">
        <f>C15+C14</f>
        <v>20911.44</v>
      </c>
      <c r="D16" s="17"/>
    </row>
    <row r="17" spans="1:4" ht="40.5" customHeight="1">
      <c r="A17" s="15" t="s">
        <v>22</v>
      </c>
      <c r="B17" s="18">
        <f>D15+D14+D13</f>
        <v>27945.104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80</v>
      </c>
      <c r="C7" s="9">
        <v>80</v>
      </c>
      <c r="D7" s="10" t="s">
        <v>6</v>
      </c>
      <c r="E7" s="4"/>
    </row>
    <row r="8" spans="1:5" ht="12.75">
      <c r="A8" s="8" t="s">
        <v>10</v>
      </c>
      <c r="B8" s="9">
        <f>B7*1</f>
        <v>80</v>
      </c>
      <c r="C8" s="9">
        <f>C7*12</f>
        <v>960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2452.8</v>
      </c>
      <c r="C12" s="8">
        <f>0.06*12*365*C7</f>
        <v>21024</v>
      </c>
      <c r="D12" s="13">
        <f>C12-B12</f>
        <v>18571.2</v>
      </c>
      <c r="E12" s="4"/>
    </row>
    <row r="13" spans="1:4" ht="18" customHeight="1">
      <c r="A13" s="11" t="s">
        <v>15</v>
      </c>
      <c r="B13" s="14">
        <f>B12*B10</f>
        <v>5641.44</v>
      </c>
      <c r="C13" s="11">
        <f>C12*C10</f>
        <v>48355.2</v>
      </c>
      <c r="D13" s="13">
        <f>C13-B13</f>
        <v>42713.759999999995</v>
      </c>
    </row>
    <row r="14" spans="1:4" ht="16.5" customHeight="1">
      <c r="A14" s="11" t="s">
        <v>16</v>
      </c>
      <c r="B14" s="11">
        <f>B8*B5</f>
        <v>12000</v>
      </c>
      <c r="C14" s="11">
        <f>C8*C5</f>
        <v>14400</v>
      </c>
      <c r="D14" s="13">
        <f>C14-B14</f>
        <v>2400</v>
      </c>
    </row>
    <row r="15" spans="1:4" ht="26.25" customHeight="1">
      <c r="A15" s="11" t="s">
        <v>17</v>
      </c>
      <c r="B15" s="11">
        <f>B9*B8</f>
        <v>5136.799999999999</v>
      </c>
      <c r="C15" s="11">
        <f>C9*C8</f>
        <v>61641.59999999999</v>
      </c>
      <c r="D15" s="13">
        <f>C15-B15</f>
        <v>56504.79999999999</v>
      </c>
    </row>
    <row r="16" spans="1:4" ht="40.5" customHeight="1">
      <c r="A16" s="15" t="s">
        <v>18</v>
      </c>
      <c r="B16" s="16">
        <f>B15+B14</f>
        <v>17136.8</v>
      </c>
      <c r="C16" s="11">
        <f>C15+C14</f>
        <v>76041.59999999999</v>
      </c>
      <c r="D16" s="17"/>
    </row>
    <row r="17" spans="1:4" ht="40.5" customHeight="1">
      <c r="A17" s="15" t="s">
        <v>22</v>
      </c>
      <c r="B17" s="18">
        <f>D15+D14+D13</f>
        <v>101618.55999999998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74</v>
      </c>
      <c r="C7" s="9">
        <v>74</v>
      </c>
      <c r="D7" s="10" t="s">
        <v>6</v>
      </c>
      <c r="E7" s="4"/>
    </row>
    <row r="8" spans="1:5" ht="12.75">
      <c r="A8" s="8" t="s">
        <v>10</v>
      </c>
      <c r="B8" s="9">
        <f>B7*1</f>
        <v>74</v>
      </c>
      <c r="C8" s="9">
        <f>C7*12</f>
        <v>888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2268.84</v>
      </c>
      <c r="C12" s="8">
        <f>0.06*12*365*C7</f>
        <v>19447.2</v>
      </c>
      <c r="D12" s="13">
        <f>C12-B12</f>
        <v>17178.36</v>
      </c>
      <c r="E12" s="4"/>
    </row>
    <row r="13" spans="1:4" ht="18" customHeight="1">
      <c r="A13" s="11" t="s">
        <v>15</v>
      </c>
      <c r="B13" s="14">
        <f>B12*B10</f>
        <v>5218.332</v>
      </c>
      <c r="C13" s="11">
        <f>C12*C10</f>
        <v>44728.56</v>
      </c>
      <c r="D13" s="13">
        <f>C13-B13</f>
        <v>39510.227999999996</v>
      </c>
    </row>
    <row r="14" spans="1:4" ht="16.5" customHeight="1">
      <c r="A14" s="11" t="s">
        <v>16</v>
      </c>
      <c r="B14" s="11">
        <f>B8*B5</f>
        <v>11100</v>
      </c>
      <c r="C14" s="11">
        <f>C8*C5</f>
        <v>13320</v>
      </c>
      <c r="D14" s="13">
        <f>C14-B14</f>
        <v>2220</v>
      </c>
    </row>
    <row r="15" spans="1:4" ht="26.25" customHeight="1">
      <c r="A15" s="11" t="s">
        <v>17</v>
      </c>
      <c r="B15" s="11">
        <f>B9*B8</f>
        <v>4751.54</v>
      </c>
      <c r="C15" s="11">
        <f>C9*C8</f>
        <v>57018.479999999996</v>
      </c>
      <c r="D15" s="13">
        <f>C15-B15</f>
        <v>52266.939999999995</v>
      </c>
    </row>
    <row r="16" spans="1:4" ht="40.5" customHeight="1">
      <c r="A16" s="15" t="s">
        <v>18</v>
      </c>
      <c r="B16" s="16">
        <f>B15+B14</f>
        <v>15851.54</v>
      </c>
      <c r="C16" s="11">
        <f>C15+C14</f>
        <v>70338.48</v>
      </c>
      <c r="D16" s="17"/>
    </row>
    <row r="17" spans="1:4" ht="40.5" customHeight="1">
      <c r="A17" s="15" t="s">
        <v>22</v>
      </c>
      <c r="B17" s="18">
        <f>D15+D14+D13</f>
        <v>93997.16799999999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89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21</v>
      </c>
      <c r="C7" s="9">
        <v>21</v>
      </c>
      <c r="D7" s="10" t="s">
        <v>6</v>
      </c>
      <c r="E7" s="4"/>
    </row>
    <row r="8" spans="1:5" ht="12.75">
      <c r="A8" s="8" t="s">
        <v>10</v>
      </c>
      <c r="B8" s="9">
        <f>B7*1</f>
        <v>21</v>
      </c>
      <c r="C8" s="9">
        <f>C7*12</f>
        <v>252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643.86</v>
      </c>
      <c r="C12" s="8">
        <f>0.06*12*365*C7</f>
        <v>5518.8</v>
      </c>
      <c r="D12" s="13">
        <f>C12-B12</f>
        <v>4874.9400000000005</v>
      </c>
      <c r="E12" s="4"/>
    </row>
    <row r="13" spans="1:4" ht="18" customHeight="1">
      <c r="A13" s="11" t="s">
        <v>15</v>
      </c>
      <c r="B13" s="14">
        <f>B12*B10</f>
        <v>1480.878</v>
      </c>
      <c r="C13" s="11">
        <f>C12*C10</f>
        <v>12693.24</v>
      </c>
      <c r="D13" s="13">
        <f>C13-B13</f>
        <v>11212.362</v>
      </c>
    </row>
    <row r="14" spans="1:4" ht="16.5" customHeight="1">
      <c r="A14" s="11" t="s">
        <v>16</v>
      </c>
      <c r="B14" s="11">
        <f>B8*B5</f>
        <v>3150</v>
      </c>
      <c r="C14" s="11">
        <f>C8*C5</f>
        <v>3780</v>
      </c>
      <c r="D14" s="13">
        <f>C14-B14</f>
        <v>630</v>
      </c>
    </row>
    <row r="15" spans="1:4" ht="26.25" customHeight="1">
      <c r="A15" s="11" t="s">
        <v>17</v>
      </c>
      <c r="B15" s="11">
        <f>B9*B8</f>
        <v>1348.4099999999999</v>
      </c>
      <c r="C15" s="11">
        <f>C9*C8</f>
        <v>16180.919999999998</v>
      </c>
      <c r="D15" s="13">
        <f>C15-B15</f>
        <v>14832.509999999998</v>
      </c>
    </row>
    <row r="16" spans="1:4" ht="40.5" customHeight="1">
      <c r="A16" s="15" t="s">
        <v>18</v>
      </c>
      <c r="B16" s="16">
        <f>B15+B14</f>
        <v>4498.41</v>
      </c>
      <c r="C16" s="11">
        <f>C15+C14</f>
        <v>19960.92</v>
      </c>
      <c r="D16" s="17"/>
    </row>
    <row r="17" spans="1:4" ht="40.5" customHeight="1">
      <c r="A17" s="15" t="s">
        <v>22</v>
      </c>
      <c r="B17" s="18">
        <f>D15+D14+D13</f>
        <v>26674.871999999996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65</v>
      </c>
      <c r="C7" s="9">
        <v>65</v>
      </c>
      <c r="D7" s="10" t="s">
        <v>6</v>
      </c>
      <c r="E7" s="4"/>
    </row>
    <row r="8" spans="1:5" ht="12.75">
      <c r="A8" s="8" t="s">
        <v>10</v>
      </c>
      <c r="B8" s="9">
        <f>B7*1</f>
        <v>65</v>
      </c>
      <c r="C8" s="9">
        <f>C7*12</f>
        <v>780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1992.9</v>
      </c>
      <c r="C12" s="8">
        <f>0.06*12*365*C7</f>
        <v>17082</v>
      </c>
      <c r="D12" s="13">
        <f>C12-B12</f>
        <v>15089.1</v>
      </c>
      <c r="E12" s="4"/>
    </row>
    <row r="13" spans="1:4" ht="18" customHeight="1">
      <c r="A13" s="11" t="s">
        <v>15</v>
      </c>
      <c r="B13" s="14">
        <f>B12*B10</f>
        <v>4583.67</v>
      </c>
      <c r="C13" s="11">
        <f>C12*C10</f>
        <v>39288.6</v>
      </c>
      <c r="D13" s="13">
        <f>C13-B13</f>
        <v>34704.93</v>
      </c>
    </row>
    <row r="14" spans="1:4" ht="16.5" customHeight="1">
      <c r="A14" s="11" t="s">
        <v>16</v>
      </c>
      <c r="B14" s="11">
        <f>B8*B5</f>
        <v>9750</v>
      </c>
      <c r="C14" s="11">
        <f>C8*C5</f>
        <v>11700</v>
      </c>
      <c r="D14" s="13">
        <f>C14-B14</f>
        <v>1950</v>
      </c>
    </row>
    <row r="15" spans="1:4" ht="26.25" customHeight="1">
      <c r="A15" s="11" t="s">
        <v>17</v>
      </c>
      <c r="B15" s="11">
        <f>B9*B8</f>
        <v>4173.65</v>
      </c>
      <c r="C15" s="11">
        <f>C9*C8</f>
        <v>50083.799999999996</v>
      </c>
      <c r="D15" s="13">
        <f>C15-B15</f>
        <v>45910.149999999994</v>
      </c>
    </row>
    <row r="16" spans="1:4" ht="40.5" customHeight="1">
      <c r="A16" s="15" t="s">
        <v>18</v>
      </c>
      <c r="B16" s="16">
        <f>B15+B14</f>
        <v>13923.65</v>
      </c>
      <c r="C16" s="11">
        <f>C15+C14</f>
        <v>61783.799999999996</v>
      </c>
      <c r="D16" s="17"/>
    </row>
    <row r="17" spans="1:4" ht="40.5" customHeight="1">
      <c r="A17" s="15" t="s">
        <v>22</v>
      </c>
      <c r="B17" s="18">
        <f>D15+D14+D13</f>
        <v>82565.07999999999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77</v>
      </c>
      <c r="C7" s="9">
        <v>77</v>
      </c>
      <c r="D7" s="10" t="s">
        <v>6</v>
      </c>
      <c r="E7" s="4"/>
    </row>
    <row r="8" spans="1:5" ht="12.75">
      <c r="A8" s="8" t="s">
        <v>10</v>
      </c>
      <c r="B8" s="9">
        <f>B7*1</f>
        <v>77</v>
      </c>
      <c r="C8" s="9">
        <f>C7*12</f>
        <v>924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2360.82</v>
      </c>
      <c r="C12" s="8">
        <f>0.06*12*365*C7</f>
        <v>20235.600000000002</v>
      </c>
      <c r="D12" s="13">
        <f>C12-B12</f>
        <v>17874.780000000002</v>
      </c>
      <c r="E12" s="4"/>
    </row>
    <row r="13" spans="1:4" ht="18" customHeight="1">
      <c r="A13" s="11" t="s">
        <v>15</v>
      </c>
      <c r="B13" s="14">
        <f>B12*B10</f>
        <v>5429.8859999999995</v>
      </c>
      <c r="C13" s="11">
        <f>C12*C10</f>
        <v>46541.880000000005</v>
      </c>
      <c r="D13" s="13">
        <f>C13-B13</f>
        <v>41111.994000000006</v>
      </c>
    </row>
    <row r="14" spans="1:4" ht="16.5" customHeight="1">
      <c r="A14" s="11" t="s">
        <v>16</v>
      </c>
      <c r="B14" s="11">
        <f>B8*B5</f>
        <v>11550</v>
      </c>
      <c r="C14" s="11">
        <f>C8*C5</f>
        <v>13860</v>
      </c>
      <c r="D14" s="13">
        <f>C14-B14</f>
        <v>2310</v>
      </c>
    </row>
    <row r="15" spans="1:4" ht="26.25" customHeight="1">
      <c r="A15" s="11" t="s">
        <v>17</v>
      </c>
      <c r="B15" s="11">
        <f>B9*B8</f>
        <v>4944.169999999999</v>
      </c>
      <c r="C15" s="11">
        <f>C9*C8</f>
        <v>59330.03999999999</v>
      </c>
      <c r="D15" s="13">
        <f>C15-B15</f>
        <v>54385.869999999995</v>
      </c>
    </row>
    <row r="16" spans="1:4" ht="40.5" customHeight="1">
      <c r="A16" s="15" t="s">
        <v>18</v>
      </c>
      <c r="B16" s="16">
        <f>B15+B14</f>
        <v>16494.17</v>
      </c>
      <c r="C16" s="11">
        <f>C15+C14</f>
        <v>73190.04</v>
      </c>
      <c r="D16" s="17"/>
    </row>
    <row r="17" spans="1:4" ht="40.5" customHeight="1">
      <c r="A17" s="15" t="s">
        <v>22</v>
      </c>
      <c r="B17" s="18">
        <f>D15+D14+D13</f>
        <v>97807.864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70</v>
      </c>
      <c r="C7" s="9">
        <v>70</v>
      </c>
      <c r="D7" s="10" t="s">
        <v>6</v>
      </c>
      <c r="E7" s="4"/>
    </row>
    <row r="8" spans="1:5" ht="12.75">
      <c r="A8" s="8" t="s">
        <v>10</v>
      </c>
      <c r="B8" s="9">
        <f>B7*1</f>
        <v>70</v>
      </c>
      <c r="C8" s="9">
        <f>C7*12</f>
        <v>840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2146.2</v>
      </c>
      <c r="C12" s="8">
        <f>0.06*12*365*C7</f>
        <v>18396</v>
      </c>
      <c r="D12" s="13">
        <f>C12-B12</f>
        <v>16249.8</v>
      </c>
      <c r="E12" s="4"/>
    </row>
    <row r="13" spans="1:4" ht="18" customHeight="1">
      <c r="A13" s="11" t="s">
        <v>15</v>
      </c>
      <c r="B13" s="14">
        <f>B12*B10</f>
        <v>4936.259999999999</v>
      </c>
      <c r="C13" s="11">
        <f>C12*C10</f>
        <v>42310.799999999996</v>
      </c>
      <c r="D13" s="13">
        <f>C13-B13</f>
        <v>37374.53999999999</v>
      </c>
    </row>
    <row r="14" spans="1:4" ht="16.5" customHeight="1">
      <c r="A14" s="11" t="s">
        <v>16</v>
      </c>
      <c r="B14" s="11">
        <f>B8*B5</f>
        <v>10500</v>
      </c>
      <c r="C14" s="11">
        <f>C8*C5</f>
        <v>12600</v>
      </c>
      <c r="D14" s="13">
        <f>C14-B14</f>
        <v>2100</v>
      </c>
    </row>
    <row r="15" spans="1:4" ht="26.25" customHeight="1">
      <c r="A15" s="11" t="s">
        <v>17</v>
      </c>
      <c r="B15" s="11">
        <f>B9*B8</f>
        <v>4494.7</v>
      </c>
      <c r="C15" s="11">
        <f>C9*C8</f>
        <v>53936.399999999994</v>
      </c>
      <c r="D15" s="13">
        <f>C15-B15</f>
        <v>49441.7</v>
      </c>
    </row>
    <row r="16" spans="1:4" ht="40.5" customHeight="1">
      <c r="A16" s="15" t="s">
        <v>18</v>
      </c>
      <c r="B16" s="16">
        <f>B15+B14</f>
        <v>14994.7</v>
      </c>
      <c r="C16" s="11">
        <f>C15+C14</f>
        <v>66536.4</v>
      </c>
      <c r="D16" s="17"/>
    </row>
    <row r="17" spans="1:4" ht="40.5" customHeight="1">
      <c r="A17" s="15" t="s">
        <v>22</v>
      </c>
      <c r="B17" s="18">
        <f>D15+D14+D13</f>
        <v>88916.23999999999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20</v>
      </c>
      <c r="C7" s="9">
        <v>20</v>
      </c>
      <c r="D7" s="10" t="s">
        <v>6</v>
      </c>
      <c r="E7" s="4"/>
    </row>
    <row r="8" spans="1:5" ht="12.75">
      <c r="A8" s="8" t="s">
        <v>10</v>
      </c>
      <c r="B8" s="9">
        <f>B7*1</f>
        <v>20</v>
      </c>
      <c r="C8" s="9">
        <f>C7*12</f>
        <v>240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613.2</v>
      </c>
      <c r="C12" s="8">
        <f>0.06*12*365*C7</f>
        <v>5256</v>
      </c>
      <c r="D12" s="13">
        <f>C12-B12</f>
        <v>4642.8</v>
      </c>
      <c r="E12" s="4"/>
    </row>
    <row r="13" spans="1:4" ht="18" customHeight="1">
      <c r="A13" s="11" t="s">
        <v>15</v>
      </c>
      <c r="B13" s="14">
        <f>B12*B10</f>
        <v>1410.36</v>
      </c>
      <c r="C13" s="11">
        <f>C12*C10</f>
        <v>12088.8</v>
      </c>
      <c r="D13" s="13">
        <f>C13-B13</f>
        <v>10678.439999999999</v>
      </c>
    </row>
    <row r="14" spans="1:4" ht="16.5" customHeight="1">
      <c r="A14" s="11" t="s">
        <v>16</v>
      </c>
      <c r="B14" s="11">
        <f>B8*B5</f>
        <v>3000</v>
      </c>
      <c r="C14" s="11">
        <f>C8*C5</f>
        <v>3600</v>
      </c>
      <c r="D14" s="13">
        <f>C14-B14</f>
        <v>600</v>
      </c>
    </row>
    <row r="15" spans="1:4" ht="26.25" customHeight="1">
      <c r="A15" s="11" t="s">
        <v>17</v>
      </c>
      <c r="B15" s="11">
        <f>B9*B8</f>
        <v>1284.1999999999998</v>
      </c>
      <c r="C15" s="11">
        <f>C9*C8</f>
        <v>15410.399999999998</v>
      </c>
      <c r="D15" s="13">
        <f>C15-B15</f>
        <v>14126.199999999997</v>
      </c>
    </row>
    <row r="16" spans="1:4" ht="40.5" customHeight="1">
      <c r="A16" s="15" t="s">
        <v>18</v>
      </c>
      <c r="B16" s="16">
        <f>B15+B14</f>
        <v>4284.2</v>
      </c>
      <c r="C16" s="11">
        <f>C15+C14</f>
        <v>19010.399999999998</v>
      </c>
      <c r="D16" s="17"/>
    </row>
    <row r="17" spans="1:4" ht="40.5" customHeight="1">
      <c r="A17" s="15" t="s">
        <v>22</v>
      </c>
      <c r="B17" s="18">
        <f>D15+D14+D13</f>
        <v>25404.639999999996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129</v>
      </c>
      <c r="C7" s="9">
        <v>129</v>
      </c>
      <c r="D7" s="10" t="s">
        <v>6</v>
      </c>
      <c r="E7" s="4"/>
    </row>
    <row r="8" spans="1:5" ht="12.75">
      <c r="A8" s="8" t="s">
        <v>10</v>
      </c>
      <c r="B8" s="9">
        <f>B7*1</f>
        <v>129</v>
      </c>
      <c r="C8" s="9">
        <f>C7*12</f>
        <v>1548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3955.14</v>
      </c>
      <c r="C12" s="8">
        <f>0.06*12*365*C7</f>
        <v>33901.200000000004</v>
      </c>
      <c r="D12" s="13">
        <f>C12-B12</f>
        <v>29946.060000000005</v>
      </c>
      <c r="E12" s="4"/>
    </row>
    <row r="13" spans="1:4" ht="18" customHeight="1">
      <c r="A13" s="11" t="s">
        <v>15</v>
      </c>
      <c r="B13" s="14">
        <f>B12*B10</f>
        <v>9096.821999999998</v>
      </c>
      <c r="C13" s="11">
        <f>C12*C10</f>
        <v>77972.76000000001</v>
      </c>
      <c r="D13" s="13">
        <f>C13-B13</f>
        <v>68875.93800000001</v>
      </c>
    </row>
    <row r="14" spans="1:4" ht="16.5" customHeight="1">
      <c r="A14" s="11" t="s">
        <v>16</v>
      </c>
      <c r="B14" s="11">
        <f>B8*B5</f>
        <v>19350</v>
      </c>
      <c r="C14" s="11">
        <f>C8*C5</f>
        <v>23220</v>
      </c>
      <c r="D14" s="13">
        <f>C14-B14</f>
        <v>3870</v>
      </c>
    </row>
    <row r="15" spans="1:4" ht="26.25" customHeight="1">
      <c r="A15" s="11" t="s">
        <v>17</v>
      </c>
      <c r="B15" s="11">
        <f>B9*B8</f>
        <v>8283.089999999998</v>
      </c>
      <c r="C15" s="11">
        <f>C9*C8</f>
        <v>99397.07999999999</v>
      </c>
      <c r="D15" s="13">
        <f>C15-B15</f>
        <v>91113.98999999999</v>
      </c>
    </row>
    <row r="16" spans="1:4" ht="40.5" customHeight="1">
      <c r="A16" s="15" t="s">
        <v>18</v>
      </c>
      <c r="B16" s="16">
        <f>B15+B14</f>
        <v>27633.089999999997</v>
      </c>
      <c r="C16" s="11">
        <f>C15+C14</f>
        <v>122617.07999999999</v>
      </c>
      <c r="D16" s="17"/>
    </row>
    <row r="17" spans="1:4" ht="40.5" customHeight="1">
      <c r="A17" s="15" t="s">
        <v>22</v>
      </c>
      <c r="B17" s="18">
        <f>D15+D14+D13</f>
        <v>163859.928</v>
      </c>
      <c r="C17" s="11"/>
      <c r="D17" s="17"/>
    </row>
    <row r="18" spans="1:4" ht="18.75" customHeight="1">
      <c r="A18" s="19" t="s">
        <v>20</v>
      </c>
      <c r="B18" s="20">
        <f>B16/B17</f>
        <v>0.16863848493818448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110</v>
      </c>
      <c r="C7" s="9">
        <v>110</v>
      </c>
      <c r="D7" s="10" t="s">
        <v>6</v>
      </c>
      <c r="E7" s="4"/>
    </row>
    <row r="8" spans="1:5" ht="12.75">
      <c r="A8" s="8" t="s">
        <v>10</v>
      </c>
      <c r="B8" s="9">
        <f>B7*1</f>
        <v>110</v>
      </c>
      <c r="C8" s="9">
        <f>C7*12</f>
        <v>1320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3372.6</v>
      </c>
      <c r="C12" s="8">
        <f>0.06*12*365*C7</f>
        <v>28908</v>
      </c>
      <c r="D12" s="13">
        <f>C12-B12</f>
        <v>25535.4</v>
      </c>
      <c r="E12" s="4"/>
    </row>
    <row r="13" spans="1:4" ht="18" customHeight="1">
      <c r="A13" s="11" t="s">
        <v>15</v>
      </c>
      <c r="B13" s="14">
        <f>B12*B10</f>
        <v>7756.98</v>
      </c>
      <c r="C13" s="11">
        <f>C12*C10</f>
        <v>66488.4</v>
      </c>
      <c r="D13" s="13">
        <f>C13-B13</f>
        <v>58731.42</v>
      </c>
    </row>
    <row r="14" spans="1:4" ht="16.5" customHeight="1">
      <c r="A14" s="11" t="s">
        <v>16</v>
      </c>
      <c r="B14" s="11">
        <f>B8*B5</f>
        <v>16500</v>
      </c>
      <c r="C14" s="11">
        <f>C8*C5</f>
        <v>19800</v>
      </c>
      <c r="D14" s="13">
        <f>C14-B14</f>
        <v>3300</v>
      </c>
    </row>
    <row r="15" spans="1:4" ht="26.25" customHeight="1">
      <c r="A15" s="11" t="s">
        <v>17</v>
      </c>
      <c r="B15" s="11">
        <f>B9*B8</f>
        <v>7063.099999999999</v>
      </c>
      <c r="C15" s="11">
        <f>C9*C8</f>
        <v>84757.2</v>
      </c>
      <c r="D15" s="13">
        <f>C15-B15</f>
        <v>77694.09999999999</v>
      </c>
    </row>
    <row r="16" spans="1:4" ht="40.5" customHeight="1">
      <c r="A16" s="15" t="s">
        <v>18</v>
      </c>
      <c r="B16" s="16">
        <f>B15+B14</f>
        <v>23563.1</v>
      </c>
      <c r="C16" s="11">
        <f>C15+C14</f>
        <v>104557.2</v>
      </c>
      <c r="D16" s="17"/>
    </row>
    <row r="17" spans="1:4" ht="40.5" customHeight="1">
      <c r="A17" s="15" t="s">
        <v>22</v>
      </c>
      <c r="B17" s="18">
        <f>D15+D14+D13</f>
        <v>139725.52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110</v>
      </c>
      <c r="C7" s="9">
        <v>110</v>
      </c>
      <c r="D7" s="10" t="s">
        <v>6</v>
      </c>
      <c r="E7" s="4"/>
    </row>
    <row r="8" spans="1:5" ht="12.75">
      <c r="A8" s="8" t="s">
        <v>10</v>
      </c>
      <c r="B8" s="9">
        <f>B7*1</f>
        <v>110</v>
      </c>
      <c r="C8" s="9">
        <f>C7*12</f>
        <v>1320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3372.6</v>
      </c>
      <c r="C12" s="8">
        <f>0.06*12*365*C7</f>
        <v>28908</v>
      </c>
      <c r="D12" s="13">
        <f>C12-B12</f>
        <v>25535.4</v>
      </c>
      <c r="E12" s="4"/>
    </row>
    <row r="13" spans="1:4" ht="18" customHeight="1">
      <c r="A13" s="11" t="s">
        <v>15</v>
      </c>
      <c r="B13" s="14">
        <f>B12*B10</f>
        <v>7756.98</v>
      </c>
      <c r="C13" s="11">
        <f>C12*C10</f>
        <v>66488.4</v>
      </c>
      <c r="D13" s="13">
        <f>C13-B13</f>
        <v>58731.42</v>
      </c>
    </row>
    <row r="14" spans="1:4" ht="16.5" customHeight="1">
      <c r="A14" s="11" t="s">
        <v>16</v>
      </c>
      <c r="B14" s="11">
        <f>B8*B5</f>
        <v>16500</v>
      </c>
      <c r="C14" s="11">
        <f>C8*C5</f>
        <v>19800</v>
      </c>
      <c r="D14" s="13">
        <f>C14-B14</f>
        <v>3300</v>
      </c>
    </row>
    <row r="15" spans="1:4" ht="26.25" customHeight="1">
      <c r="A15" s="11" t="s">
        <v>17</v>
      </c>
      <c r="B15" s="11">
        <f>B9*B8</f>
        <v>7063.099999999999</v>
      </c>
      <c r="C15" s="11">
        <f>C9*C8</f>
        <v>84757.2</v>
      </c>
      <c r="D15" s="13">
        <f>C15-B15</f>
        <v>77694.09999999999</v>
      </c>
    </row>
    <row r="16" spans="1:4" ht="40.5" customHeight="1">
      <c r="A16" s="15" t="s">
        <v>18</v>
      </c>
      <c r="B16" s="16">
        <f>B15+B14</f>
        <v>23563.1</v>
      </c>
      <c r="C16" s="11">
        <f>C15+C14</f>
        <v>104557.2</v>
      </c>
      <c r="D16" s="17"/>
    </row>
    <row r="17" spans="1:4" ht="40.5" customHeight="1">
      <c r="A17" s="15" t="s">
        <v>22</v>
      </c>
      <c r="B17" s="18">
        <f>D15+D14+D13</f>
        <v>139725.52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110</v>
      </c>
      <c r="C7" s="9">
        <v>110</v>
      </c>
      <c r="D7" s="10" t="s">
        <v>6</v>
      </c>
      <c r="E7" s="4"/>
    </row>
    <row r="8" spans="1:5" ht="12.75">
      <c r="A8" s="8" t="s">
        <v>10</v>
      </c>
      <c r="B8" s="9">
        <f>B7*1</f>
        <v>110</v>
      </c>
      <c r="C8" s="9">
        <f>C7*12</f>
        <v>1320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3372.6</v>
      </c>
      <c r="C12" s="8">
        <f>0.06*12*365*C7</f>
        <v>28908</v>
      </c>
      <c r="D12" s="13">
        <f>C12-B12</f>
        <v>25535.4</v>
      </c>
      <c r="E12" s="4"/>
    </row>
    <row r="13" spans="1:4" ht="18" customHeight="1">
      <c r="A13" s="11" t="s">
        <v>15</v>
      </c>
      <c r="B13" s="14">
        <f>B12*B10</f>
        <v>7756.98</v>
      </c>
      <c r="C13" s="11">
        <f>C12*C10</f>
        <v>66488.4</v>
      </c>
      <c r="D13" s="13">
        <f>C13-B13</f>
        <v>58731.42</v>
      </c>
    </row>
    <row r="14" spans="1:4" ht="16.5" customHeight="1">
      <c r="A14" s="11" t="s">
        <v>16</v>
      </c>
      <c r="B14" s="11">
        <f>B8*B5</f>
        <v>16500</v>
      </c>
      <c r="C14" s="11">
        <f>C8*C5</f>
        <v>19800</v>
      </c>
      <c r="D14" s="13">
        <f>C14-B14</f>
        <v>3300</v>
      </c>
    </row>
    <row r="15" spans="1:4" ht="26.25" customHeight="1">
      <c r="A15" s="11" t="s">
        <v>17</v>
      </c>
      <c r="B15" s="11">
        <f>B9*B8</f>
        <v>7063.099999999999</v>
      </c>
      <c r="C15" s="11">
        <f>C9*C8</f>
        <v>84757.2</v>
      </c>
      <c r="D15" s="13">
        <f>C15-B15</f>
        <v>77694.09999999999</v>
      </c>
    </row>
    <row r="16" spans="1:4" ht="40.5" customHeight="1">
      <c r="A16" s="15" t="s">
        <v>18</v>
      </c>
      <c r="B16" s="16">
        <f>B15+B14</f>
        <v>23563.1</v>
      </c>
      <c r="C16" s="11">
        <f>C15+C14</f>
        <v>104557.2</v>
      </c>
      <c r="D16" s="17"/>
    </row>
    <row r="17" spans="1:4" ht="40.5" customHeight="1">
      <c r="A17" s="15" t="s">
        <v>22</v>
      </c>
      <c r="B17" s="18">
        <f>D15+D14+D13</f>
        <v>139725.52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99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50</v>
      </c>
      <c r="C7" s="9">
        <v>50</v>
      </c>
      <c r="D7" s="10" t="s">
        <v>6</v>
      </c>
      <c r="E7" s="4"/>
    </row>
    <row r="8" spans="1:5" ht="12.75">
      <c r="A8" s="8" t="s">
        <v>10</v>
      </c>
      <c r="B8" s="9">
        <f>B7*1</f>
        <v>50</v>
      </c>
      <c r="C8" s="9">
        <f>C7*12</f>
        <v>600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1533</v>
      </c>
      <c r="C12" s="8">
        <f>0.06*12*365*C7</f>
        <v>13140</v>
      </c>
      <c r="D12" s="13">
        <f>C12-B12</f>
        <v>11607</v>
      </c>
      <c r="E12" s="4"/>
    </row>
    <row r="13" spans="1:4" ht="18" customHeight="1">
      <c r="A13" s="11" t="s">
        <v>15</v>
      </c>
      <c r="B13" s="14">
        <f>B12*B10</f>
        <v>3525.8999999999996</v>
      </c>
      <c r="C13" s="11">
        <f>C12*C10</f>
        <v>30221.999999999996</v>
      </c>
      <c r="D13" s="13">
        <f>C13-B13</f>
        <v>26696.1</v>
      </c>
    </row>
    <row r="14" spans="1:4" ht="16.5" customHeight="1">
      <c r="A14" s="11" t="s">
        <v>16</v>
      </c>
      <c r="B14" s="11">
        <f>B8*B5</f>
        <v>7500</v>
      </c>
      <c r="C14" s="11">
        <f>C8*C5</f>
        <v>9000</v>
      </c>
      <c r="D14" s="13">
        <f>C14-B14</f>
        <v>1500</v>
      </c>
    </row>
    <row r="15" spans="1:4" ht="26.25" customHeight="1">
      <c r="A15" s="11" t="s">
        <v>17</v>
      </c>
      <c r="B15" s="11">
        <f>B9*B8</f>
        <v>3210.4999999999995</v>
      </c>
      <c r="C15" s="11">
        <f>C9*C8</f>
        <v>38525.99999999999</v>
      </c>
      <c r="D15" s="13">
        <f>C15-B15</f>
        <v>35315.49999999999</v>
      </c>
    </row>
    <row r="16" spans="1:4" ht="40.5" customHeight="1">
      <c r="A16" s="15" t="s">
        <v>18</v>
      </c>
      <c r="B16" s="16">
        <f>B15+B14</f>
        <v>10710.5</v>
      </c>
      <c r="C16" s="11">
        <f>C15+C14</f>
        <v>47525.99999999999</v>
      </c>
      <c r="D16" s="17"/>
    </row>
    <row r="17" spans="1:4" ht="40.5" customHeight="1">
      <c r="A17" s="15" t="s">
        <v>22</v>
      </c>
      <c r="B17" s="18">
        <f>D15+D14+D13</f>
        <v>63511.59999999999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86</v>
      </c>
      <c r="C7" s="9">
        <v>86</v>
      </c>
      <c r="D7" s="10" t="s">
        <v>6</v>
      </c>
      <c r="E7" s="4"/>
    </row>
    <row r="8" spans="1:5" ht="12.75">
      <c r="A8" s="8" t="s">
        <v>10</v>
      </c>
      <c r="B8" s="9">
        <f>B7*1</f>
        <v>86</v>
      </c>
      <c r="C8" s="9">
        <f>C7*12</f>
        <v>1032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2636.76</v>
      </c>
      <c r="C12" s="8">
        <f>0.06*12*365*C7</f>
        <v>22600.8</v>
      </c>
      <c r="D12" s="13">
        <f>C12-B12</f>
        <v>19964.04</v>
      </c>
      <c r="E12" s="4"/>
    </row>
    <row r="13" spans="1:4" ht="18" customHeight="1">
      <c r="A13" s="11" t="s">
        <v>15</v>
      </c>
      <c r="B13" s="14">
        <f>B12*B10</f>
        <v>6064.548</v>
      </c>
      <c r="C13" s="11">
        <f>C12*C10</f>
        <v>51981.84</v>
      </c>
      <c r="D13" s="13">
        <f>C13-B13</f>
        <v>45917.291999999994</v>
      </c>
    </row>
    <row r="14" spans="1:4" ht="16.5" customHeight="1">
      <c r="A14" s="11" t="s">
        <v>16</v>
      </c>
      <c r="B14" s="11">
        <f>B8*B5</f>
        <v>12900</v>
      </c>
      <c r="C14" s="11">
        <f>C8*C5</f>
        <v>15480</v>
      </c>
      <c r="D14" s="13">
        <f>C14-B14</f>
        <v>2580</v>
      </c>
    </row>
    <row r="15" spans="1:4" ht="26.25" customHeight="1">
      <c r="A15" s="11" t="s">
        <v>17</v>
      </c>
      <c r="B15" s="11">
        <f>B9*B8</f>
        <v>5522.0599999999995</v>
      </c>
      <c r="C15" s="11">
        <f>C9*C8</f>
        <v>66264.71999999999</v>
      </c>
      <c r="D15" s="13">
        <f>C15-B15</f>
        <v>60742.65999999999</v>
      </c>
    </row>
    <row r="16" spans="1:4" ht="40.5" customHeight="1">
      <c r="A16" s="15" t="s">
        <v>18</v>
      </c>
      <c r="B16" s="16">
        <f>B15+B14</f>
        <v>18422.059999999998</v>
      </c>
      <c r="C16" s="11">
        <f>C15+C14</f>
        <v>81744.71999999999</v>
      </c>
      <c r="D16" s="17"/>
    </row>
    <row r="17" spans="1:4" ht="40.5" customHeight="1">
      <c r="A17" s="15" t="s">
        <v>22</v>
      </c>
      <c r="B17" s="18">
        <f>D15+D14+D13</f>
        <v>109239.95199999999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100</v>
      </c>
      <c r="C7" s="9">
        <v>100</v>
      </c>
      <c r="D7" s="10" t="s">
        <v>6</v>
      </c>
      <c r="E7" s="4"/>
    </row>
    <row r="8" spans="1:5" ht="12.75">
      <c r="A8" s="8" t="s">
        <v>10</v>
      </c>
      <c r="B8" s="9">
        <f>B7*1</f>
        <v>100</v>
      </c>
      <c r="C8" s="9">
        <f>C7*12</f>
        <v>1200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3066</v>
      </c>
      <c r="C12" s="8">
        <f>0.06*12*365*C7</f>
        <v>26280</v>
      </c>
      <c r="D12" s="13">
        <f>C12-B12</f>
        <v>23214</v>
      </c>
      <c r="E12" s="4"/>
    </row>
    <row r="13" spans="1:4" ht="18" customHeight="1">
      <c r="A13" s="11" t="s">
        <v>15</v>
      </c>
      <c r="B13" s="14">
        <f>B12*B10</f>
        <v>7051.799999999999</v>
      </c>
      <c r="C13" s="11">
        <f>C12*C10</f>
        <v>60443.99999999999</v>
      </c>
      <c r="D13" s="13">
        <f>C13-B13</f>
        <v>53392.2</v>
      </c>
    </row>
    <row r="14" spans="1:4" ht="16.5" customHeight="1">
      <c r="A14" s="11" t="s">
        <v>16</v>
      </c>
      <c r="B14" s="11">
        <f>B8*B5</f>
        <v>15000</v>
      </c>
      <c r="C14" s="11">
        <f>C8*C5</f>
        <v>18000</v>
      </c>
      <c r="D14" s="13">
        <f>C14-B14</f>
        <v>3000</v>
      </c>
    </row>
    <row r="15" spans="1:4" ht="26.25" customHeight="1">
      <c r="A15" s="11" t="s">
        <v>17</v>
      </c>
      <c r="B15" s="11">
        <f>B9*B8</f>
        <v>6420.999999999999</v>
      </c>
      <c r="C15" s="11">
        <f>C9*C8</f>
        <v>77051.99999999999</v>
      </c>
      <c r="D15" s="13">
        <f>C15-B15</f>
        <v>70630.99999999999</v>
      </c>
    </row>
    <row r="16" spans="1:4" ht="40.5" customHeight="1">
      <c r="A16" s="15" t="s">
        <v>18</v>
      </c>
      <c r="B16" s="16">
        <f>B15+B14</f>
        <v>21421</v>
      </c>
      <c r="C16" s="11">
        <f>C15+C14</f>
        <v>95051.99999999999</v>
      </c>
      <c r="D16" s="17"/>
    </row>
    <row r="17" spans="1:4" ht="40.5" customHeight="1">
      <c r="A17" s="15" t="s">
        <v>22</v>
      </c>
      <c r="B17" s="18">
        <f>D15+D14+D13</f>
        <v>127023.19999999998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80</v>
      </c>
      <c r="C7" s="9">
        <v>80</v>
      </c>
      <c r="D7" s="10" t="s">
        <v>6</v>
      </c>
      <c r="E7" s="4"/>
    </row>
    <row r="8" spans="1:5" ht="12.75">
      <c r="A8" s="8" t="s">
        <v>10</v>
      </c>
      <c r="B8" s="9">
        <f>B7*1</f>
        <v>80</v>
      </c>
      <c r="C8" s="9">
        <f>C7*12</f>
        <v>960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2452.8</v>
      </c>
      <c r="C12" s="8">
        <f>0.06*12*365*C7</f>
        <v>21024</v>
      </c>
      <c r="D12" s="13">
        <f>C12-B12</f>
        <v>18571.2</v>
      </c>
      <c r="E12" s="4"/>
    </row>
    <row r="13" spans="1:4" ht="18" customHeight="1">
      <c r="A13" s="11" t="s">
        <v>15</v>
      </c>
      <c r="B13" s="14">
        <f>B12*B10</f>
        <v>5641.44</v>
      </c>
      <c r="C13" s="11">
        <f>C12*C10</f>
        <v>48355.2</v>
      </c>
      <c r="D13" s="13">
        <f>C13-B13</f>
        <v>42713.759999999995</v>
      </c>
    </row>
    <row r="14" spans="1:4" ht="16.5" customHeight="1">
      <c r="A14" s="11" t="s">
        <v>16</v>
      </c>
      <c r="B14" s="11">
        <f>B8*B5</f>
        <v>12000</v>
      </c>
      <c r="C14" s="11">
        <f>C8*C5</f>
        <v>14400</v>
      </c>
      <c r="D14" s="13">
        <f>C14-B14</f>
        <v>2400</v>
      </c>
    </row>
    <row r="15" spans="1:4" ht="26.25" customHeight="1">
      <c r="A15" s="11" t="s">
        <v>17</v>
      </c>
      <c r="B15" s="11">
        <f>B9*B8</f>
        <v>5136.799999999999</v>
      </c>
      <c r="C15" s="11">
        <f>C9*C8</f>
        <v>61641.59999999999</v>
      </c>
      <c r="D15" s="13">
        <f>C15-B15</f>
        <v>56504.79999999999</v>
      </c>
    </row>
    <row r="16" spans="1:4" ht="40.5" customHeight="1">
      <c r="A16" s="15" t="s">
        <v>18</v>
      </c>
      <c r="B16" s="16">
        <f>B15+B14</f>
        <v>17136.8</v>
      </c>
      <c r="C16" s="11">
        <f>C15+C14</f>
        <v>76041.59999999999</v>
      </c>
      <c r="D16" s="17"/>
    </row>
    <row r="17" spans="1:4" ht="40.5" customHeight="1">
      <c r="A17" s="15" t="s">
        <v>22</v>
      </c>
      <c r="B17" s="18">
        <f>D15+D14+D13</f>
        <v>101618.55999999998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60</v>
      </c>
      <c r="C7" s="9">
        <v>60</v>
      </c>
      <c r="D7" s="10" t="s">
        <v>6</v>
      </c>
      <c r="E7" s="4"/>
    </row>
    <row r="8" spans="1:5" ht="12.75">
      <c r="A8" s="8" t="s">
        <v>10</v>
      </c>
      <c r="B8" s="9">
        <f>B7*1</f>
        <v>60</v>
      </c>
      <c r="C8" s="9">
        <f>C7*12</f>
        <v>720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1839.6</v>
      </c>
      <c r="C12" s="8">
        <f>0.06*12*365*C7</f>
        <v>15768</v>
      </c>
      <c r="D12" s="13">
        <f>C12-B12</f>
        <v>13928.4</v>
      </c>
      <c r="E12" s="4"/>
    </row>
    <row r="13" spans="1:4" ht="18" customHeight="1">
      <c r="A13" s="11" t="s">
        <v>15</v>
      </c>
      <c r="B13" s="14">
        <f>B12*B10</f>
        <v>4231.079999999999</v>
      </c>
      <c r="C13" s="11">
        <f>C12*C10</f>
        <v>36266.399999999994</v>
      </c>
      <c r="D13" s="13">
        <f>C13-B13</f>
        <v>32035.319999999996</v>
      </c>
    </row>
    <row r="14" spans="1:4" ht="16.5" customHeight="1">
      <c r="A14" s="11" t="s">
        <v>16</v>
      </c>
      <c r="B14" s="11">
        <f>B8*B5</f>
        <v>9000</v>
      </c>
      <c r="C14" s="11">
        <f>C8*C5</f>
        <v>10800</v>
      </c>
      <c r="D14" s="13">
        <f>C14-B14</f>
        <v>1800</v>
      </c>
    </row>
    <row r="15" spans="1:4" ht="26.25" customHeight="1">
      <c r="A15" s="11" t="s">
        <v>17</v>
      </c>
      <c r="B15" s="11">
        <f>B9*B8</f>
        <v>3852.5999999999995</v>
      </c>
      <c r="C15" s="11">
        <f>C9*C8</f>
        <v>46231.2</v>
      </c>
      <c r="D15" s="13">
        <f>C15-B15</f>
        <v>42378.6</v>
      </c>
    </row>
    <row r="16" spans="1:4" ht="40.5" customHeight="1">
      <c r="A16" s="15" t="s">
        <v>18</v>
      </c>
      <c r="B16" s="16">
        <f>B15+B14</f>
        <v>12852.599999999999</v>
      </c>
      <c r="C16" s="11">
        <f>C15+C14</f>
        <v>57031.2</v>
      </c>
      <c r="D16" s="17"/>
    </row>
    <row r="17" spans="1:4" ht="40.5" customHeight="1">
      <c r="A17" s="15" t="s">
        <v>22</v>
      </c>
      <c r="B17" s="18">
        <f>D15+D14+D13</f>
        <v>76213.92</v>
      </c>
      <c r="C17" s="11"/>
      <c r="D17" s="17"/>
    </row>
    <row r="18" spans="1:4" ht="18.75" customHeight="1">
      <c r="A18" s="19" t="s">
        <v>20</v>
      </c>
      <c r="B18" s="20">
        <f>B16/B17</f>
        <v>0.1686384849381845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82</v>
      </c>
      <c r="C7" s="9">
        <v>82</v>
      </c>
      <c r="D7" s="10" t="s">
        <v>6</v>
      </c>
      <c r="E7" s="4"/>
    </row>
    <row r="8" spans="1:5" ht="12.75">
      <c r="A8" s="8" t="s">
        <v>10</v>
      </c>
      <c r="B8" s="9">
        <f>B7*1</f>
        <v>82</v>
      </c>
      <c r="C8" s="9">
        <f>C7*12</f>
        <v>984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2514.12</v>
      </c>
      <c r="C12" s="8">
        <f>0.06*12*365*C7</f>
        <v>21549.600000000002</v>
      </c>
      <c r="D12" s="13">
        <f>C12-B12</f>
        <v>19035.480000000003</v>
      </c>
      <c r="E12" s="4"/>
    </row>
    <row r="13" spans="1:4" ht="18" customHeight="1">
      <c r="A13" s="11" t="s">
        <v>15</v>
      </c>
      <c r="B13" s="14">
        <f>B12*B10</f>
        <v>5782.476</v>
      </c>
      <c r="C13" s="11">
        <f>C12*C10</f>
        <v>49564.08</v>
      </c>
      <c r="D13" s="13">
        <f>C13-B13</f>
        <v>43781.604</v>
      </c>
    </row>
    <row r="14" spans="1:4" ht="16.5" customHeight="1">
      <c r="A14" s="11" t="s">
        <v>16</v>
      </c>
      <c r="B14" s="11">
        <f>B8*B5</f>
        <v>12300</v>
      </c>
      <c r="C14" s="11">
        <f>C8*C5</f>
        <v>14760</v>
      </c>
      <c r="D14" s="13">
        <f>C14-B14</f>
        <v>2460</v>
      </c>
    </row>
    <row r="15" spans="1:4" ht="26.25" customHeight="1">
      <c r="A15" s="11" t="s">
        <v>17</v>
      </c>
      <c r="B15" s="11">
        <f>B9*B8</f>
        <v>5265.219999999999</v>
      </c>
      <c r="C15" s="11">
        <f>C9*C8</f>
        <v>63182.63999999999</v>
      </c>
      <c r="D15" s="13">
        <f>C15-B15</f>
        <v>57917.41999999999</v>
      </c>
    </row>
    <row r="16" spans="1:4" ht="40.5" customHeight="1">
      <c r="A16" s="15" t="s">
        <v>18</v>
      </c>
      <c r="B16" s="16">
        <f>B15+B14</f>
        <v>17565.22</v>
      </c>
      <c r="C16" s="11">
        <f>C15+C14</f>
        <v>77942.63999999998</v>
      </c>
      <c r="D16" s="17"/>
    </row>
    <row r="17" spans="1:4" ht="40.5" customHeight="1">
      <c r="A17" s="15" t="s">
        <v>22</v>
      </c>
      <c r="B17" s="18">
        <f>D15+D14+D13</f>
        <v>104159.02399999999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54</v>
      </c>
      <c r="C7" s="9">
        <v>54</v>
      </c>
      <c r="D7" s="10" t="s">
        <v>6</v>
      </c>
      <c r="E7" s="4"/>
    </row>
    <row r="8" spans="1:5" ht="12.75">
      <c r="A8" s="8" t="s">
        <v>10</v>
      </c>
      <c r="B8" s="9">
        <f>B7*1</f>
        <v>54</v>
      </c>
      <c r="C8" s="9">
        <f>C7*12</f>
        <v>648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1655.64</v>
      </c>
      <c r="C12" s="8">
        <f>0.06*12*365*C7</f>
        <v>14191.2</v>
      </c>
      <c r="D12" s="13">
        <f>C12-B12</f>
        <v>12535.560000000001</v>
      </c>
      <c r="E12" s="4"/>
    </row>
    <row r="13" spans="1:4" ht="18" customHeight="1">
      <c r="A13" s="11" t="s">
        <v>15</v>
      </c>
      <c r="B13" s="14">
        <f>B12*B10</f>
        <v>3807.9719999999998</v>
      </c>
      <c r="C13" s="11">
        <f>C12*C10</f>
        <v>32639.76</v>
      </c>
      <c r="D13" s="13">
        <f>C13-B13</f>
        <v>28831.788</v>
      </c>
    </row>
    <row r="14" spans="1:4" ht="16.5" customHeight="1">
      <c r="A14" s="11" t="s">
        <v>16</v>
      </c>
      <c r="B14" s="11">
        <f>B8*B5</f>
        <v>8100</v>
      </c>
      <c r="C14" s="11">
        <f>C8*C5</f>
        <v>9720</v>
      </c>
      <c r="D14" s="13">
        <f>C14-B14</f>
        <v>1620</v>
      </c>
    </row>
    <row r="15" spans="1:4" ht="26.25" customHeight="1">
      <c r="A15" s="11" t="s">
        <v>17</v>
      </c>
      <c r="B15" s="11">
        <f>B9*B8</f>
        <v>3467.3399999999997</v>
      </c>
      <c r="C15" s="11">
        <f>C9*C8</f>
        <v>41608.079999999994</v>
      </c>
      <c r="D15" s="13">
        <f>C15-B15</f>
        <v>38140.74</v>
      </c>
    </row>
    <row r="16" spans="1:4" ht="40.5" customHeight="1">
      <c r="A16" s="15" t="s">
        <v>18</v>
      </c>
      <c r="B16" s="16">
        <f>B15+B14</f>
        <v>11567.34</v>
      </c>
      <c r="C16" s="11">
        <f>C15+C14</f>
        <v>51328.079999999994</v>
      </c>
      <c r="D16" s="17"/>
    </row>
    <row r="17" spans="1:4" ht="40.5" customHeight="1">
      <c r="A17" s="15" t="s">
        <v>22</v>
      </c>
      <c r="B17" s="18">
        <f>D15+D14+D13</f>
        <v>68592.52799999999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54</v>
      </c>
      <c r="C7" s="9">
        <v>54</v>
      </c>
      <c r="D7" s="10" t="s">
        <v>6</v>
      </c>
      <c r="E7" s="4"/>
    </row>
    <row r="8" spans="1:5" ht="12.75">
      <c r="A8" s="8" t="s">
        <v>10</v>
      </c>
      <c r="B8" s="9">
        <f>B7*1</f>
        <v>54</v>
      </c>
      <c r="C8" s="9">
        <f>C7*12</f>
        <v>648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1655.64</v>
      </c>
      <c r="C12" s="8">
        <f>0.06*12*365*C7</f>
        <v>14191.2</v>
      </c>
      <c r="D12" s="13">
        <f>C12-B12</f>
        <v>12535.560000000001</v>
      </c>
      <c r="E12" s="4"/>
    </row>
    <row r="13" spans="1:4" ht="18" customHeight="1">
      <c r="A13" s="11" t="s">
        <v>15</v>
      </c>
      <c r="B13" s="14">
        <f>B12*B10</f>
        <v>3807.9719999999998</v>
      </c>
      <c r="C13" s="11">
        <f>C12*C10</f>
        <v>32639.76</v>
      </c>
      <c r="D13" s="13">
        <f>C13-B13</f>
        <v>28831.788</v>
      </c>
    </row>
    <row r="14" spans="1:4" ht="16.5" customHeight="1">
      <c r="A14" s="11" t="s">
        <v>16</v>
      </c>
      <c r="B14" s="11">
        <f>B8*B5</f>
        <v>8100</v>
      </c>
      <c r="C14" s="11">
        <f>C8*C5</f>
        <v>9720</v>
      </c>
      <c r="D14" s="13">
        <f>C14-B14</f>
        <v>1620</v>
      </c>
    </row>
    <row r="15" spans="1:4" ht="26.25" customHeight="1">
      <c r="A15" s="11" t="s">
        <v>17</v>
      </c>
      <c r="B15" s="11">
        <f>B9*B8</f>
        <v>3467.3399999999997</v>
      </c>
      <c r="C15" s="11">
        <f>C9*C8</f>
        <v>41608.079999999994</v>
      </c>
      <c r="D15" s="13">
        <f>C15-B15</f>
        <v>38140.74</v>
      </c>
    </row>
    <row r="16" spans="1:4" ht="40.5" customHeight="1">
      <c r="A16" s="15" t="s">
        <v>18</v>
      </c>
      <c r="B16" s="16">
        <f>B15+B14</f>
        <v>11567.34</v>
      </c>
      <c r="C16" s="11">
        <f>C15+C14</f>
        <v>51328.079999999994</v>
      </c>
      <c r="D16" s="17"/>
    </row>
    <row r="17" spans="1:4" ht="40.5" customHeight="1">
      <c r="A17" s="15" t="s">
        <v>22</v>
      </c>
      <c r="B17" s="18">
        <f>D15+D14+D13</f>
        <v>68592.52799999999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109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54</v>
      </c>
      <c r="C7" s="9">
        <v>54</v>
      </c>
      <c r="D7" s="10" t="s">
        <v>6</v>
      </c>
      <c r="E7" s="4"/>
    </row>
    <row r="8" spans="1:5" ht="12.75">
      <c r="A8" s="8" t="s">
        <v>10</v>
      </c>
      <c r="B8" s="9">
        <f>B7*1</f>
        <v>54</v>
      </c>
      <c r="C8" s="9">
        <f>C7*12</f>
        <v>648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1655.64</v>
      </c>
      <c r="C12" s="8">
        <f>0.06*12*365*C7</f>
        <v>14191.2</v>
      </c>
      <c r="D12" s="13">
        <f>C12-B12</f>
        <v>12535.560000000001</v>
      </c>
      <c r="E12" s="4"/>
    </row>
    <row r="13" spans="1:4" ht="18" customHeight="1">
      <c r="A13" s="11" t="s">
        <v>15</v>
      </c>
      <c r="B13" s="14">
        <f>B12*B10</f>
        <v>3807.9719999999998</v>
      </c>
      <c r="C13" s="11">
        <f>C12*C10</f>
        <v>32639.76</v>
      </c>
      <c r="D13" s="13">
        <f>C13-B13</f>
        <v>28831.788</v>
      </c>
    </row>
    <row r="14" spans="1:4" ht="16.5" customHeight="1">
      <c r="A14" s="11" t="s">
        <v>16</v>
      </c>
      <c r="B14" s="11">
        <f>B8*B5</f>
        <v>8100</v>
      </c>
      <c r="C14" s="11">
        <f>C8*C5</f>
        <v>9720</v>
      </c>
      <c r="D14" s="13">
        <f>C14-B14</f>
        <v>1620</v>
      </c>
    </row>
    <row r="15" spans="1:4" ht="26.25" customHeight="1">
      <c r="A15" s="11" t="s">
        <v>17</v>
      </c>
      <c r="B15" s="11">
        <f>B9*B8</f>
        <v>3467.3399999999997</v>
      </c>
      <c r="C15" s="11">
        <f>C9*C8</f>
        <v>41608.079999999994</v>
      </c>
      <c r="D15" s="13">
        <f>C15-B15</f>
        <v>38140.74</v>
      </c>
    </row>
    <row r="16" spans="1:4" ht="40.5" customHeight="1">
      <c r="A16" s="15" t="s">
        <v>18</v>
      </c>
      <c r="B16" s="16">
        <f>B15+B14</f>
        <v>11567.34</v>
      </c>
      <c r="C16" s="11">
        <f>C15+C14</f>
        <v>51328.079999999994</v>
      </c>
      <c r="D16" s="17"/>
    </row>
    <row r="17" spans="1:4" ht="40.5" customHeight="1">
      <c r="A17" s="15" t="s">
        <v>22</v>
      </c>
      <c r="B17" s="18">
        <f>D15+D14+D13</f>
        <v>68592.52799999999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29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110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82</v>
      </c>
      <c r="C7" s="9">
        <v>82</v>
      </c>
      <c r="D7" s="10" t="s">
        <v>6</v>
      </c>
      <c r="E7" s="4"/>
    </row>
    <row r="8" spans="1:5" ht="12.75">
      <c r="A8" s="8" t="s">
        <v>10</v>
      </c>
      <c r="B8" s="9">
        <f>B7*1</f>
        <v>82</v>
      </c>
      <c r="C8" s="9">
        <f>C7*12</f>
        <v>984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2514.12</v>
      </c>
      <c r="C12" s="8">
        <f>0.06*12*365*C7</f>
        <v>21549.600000000002</v>
      </c>
      <c r="D12" s="13">
        <f>C12-B12</f>
        <v>19035.480000000003</v>
      </c>
      <c r="E12" s="4"/>
    </row>
    <row r="13" spans="1:4" ht="18" customHeight="1">
      <c r="A13" s="11" t="s">
        <v>15</v>
      </c>
      <c r="B13" s="14">
        <f>B12*B10</f>
        <v>5782.476</v>
      </c>
      <c r="C13" s="11">
        <f>C12*C10</f>
        <v>49564.08</v>
      </c>
      <c r="D13" s="13">
        <f>C13-B13</f>
        <v>43781.604</v>
      </c>
    </row>
    <row r="14" spans="1:4" ht="16.5" customHeight="1">
      <c r="A14" s="11" t="s">
        <v>16</v>
      </c>
      <c r="B14" s="11">
        <f>B8*B5</f>
        <v>12300</v>
      </c>
      <c r="C14" s="11">
        <f>C8*C5</f>
        <v>14760</v>
      </c>
      <c r="D14" s="13">
        <f>C14-B14</f>
        <v>2460</v>
      </c>
    </row>
    <row r="15" spans="1:4" ht="26.25" customHeight="1">
      <c r="A15" s="11" t="s">
        <v>17</v>
      </c>
      <c r="B15" s="11">
        <f>B9*B8</f>
        <v>5265.219999999999</v>
      </c>
      <c r="C15" s="11">
        <f>C9*C8</f>
        <v>63182.63999999999</v>
      </c>
      <c r="D15" s="13">
        <f>C15-B15</f>
        <v>57917.41999999999</v>
      </c>
    </row>
    <row r="16" spans="1:4" ht="40.5" customHeight="1">
      <c r="A16" s="15" t="s">
        <v>18</v>
      </c>
      <c r="B16" s="16">
        <f>B15+B14</f>
        <v>17565.22</v>
      </c>
      <c r="C16" s="11">
        <f>C15+C14</f>
        <v>77942.63999999998</v>
      </c>
      <c r="D16" s="17"/>
    </row>
    <row r="17" spans="1:4" ht="40.5" customHeight="1">
      <c r="A17" s="15" t="s">
        <v>22</v>
      </c>
      <c r="B17" s="18">
        <f>D15+D14+D13</f>
        <v>104159.02399999999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111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28</v>
      </c>
      <c r="C7" s="9">
        <v>28</v>
      </c>
      <c r="D7" s="10" t="s">
        <v>6</v>
      </c>
      <c r="E7" s="4"/>
    </row>
    <row r="8" spans="1:5" ht="12.75">
      <c r="A8" s="8" t="s">
        <v>10</v>
      </c>
      <c r="B8" s="9">
        <f>B7*1</f>
        <v>28</v>
      </c>
      <c r="C8" s="9">
        <f>C7*12</f>
        <v>336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858.48</v>
      </c>
      <c r="C12" s="8">
        <f>0.06*12*365*C7</f>
        <v>7358.400000000001</v>
      </c>
      <c r="D12" s="13">
        <f>C12-B12</f>
        <v>6499.92</v>
      </c>
      <c r="E12" s="4"/>
    </row>
    <row r="13" spans="1:4" ht="18" customHeight="1">
      <c r="A13" s="11" t="s">
        <v>15</v>
      </c>
      <c r="B13" s="14">
        <f>B12*B10</f>
        <v>1974.504</v>
      </c>
      <c r="C13" s="11">
        <f>C12*C10</f>
        <v>16924.32</v>
      </c>
      <c r="D13" s="13">
        <f>C13-B13</f>
        <v>14949.815999999999</v>
      </c>
    </row>
    <row r="14" spans="1:4" ht="16.5" customHeight="1">
      <c r="A14" s="11" t="s">
        <v>16</v>
      </c>
      <c r="B14" s="11">
        <f>B8*B5</f>
        <v>4200</v>
      </c>
      <c r="C14" s="11">
        <f>C8*C5</f>
        <v>5040</v>
      </c>
      <c r="D14" s="13">
        <f>C14-B14</f>
        <v>840</v>
      </c>
    </row>
    <row r="15" spans="1:4" ht="26.25" customHeight="1">
      <c r="A15" s="11" t="s">
        <v>17</v>
      </c>
      <c r="B15" s="11">
        <f>B9*B8</f>
        <v>1797.8799999999999</v>
      </c>
      <c r="C15" s="11">
        <f>C9*C8</f>
        <v>21574.559999999998</v>
      </c>
      <c r="D15" s="13">
        <f>C15-B15</f>
        <v>19776.679999999997</v>
      </c>
    </row>
    <row r="16" spans="1:4" ht="40.5" customHeight="1">
      <c r="A16" s="15" t="s">
        <v>18</v>
      </c>
      <c r="B16" s="16">
        <f>B15+B14</f>
        <v>5997.88</v>
      </c>
      <c r="C16" s="11">
        <f>C15+C14</f>
        <v>26614.559999999998</v>
      </c>
      <c r="D16" s="17"/>
    </row>
    <row r="17" spans="1:4" ht="40.5" customHeight="1">
      <c r="A17" s="15" t="s">
        <v>22</v>
      </c>
      <c r="B17" s="18">
        <f>D15+D14+D13</f>
        <v>35566.496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112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113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80</v>
      </c>
      <c r="C7" s="9">
        <v>80</v>
      </c>
      <c r="D7" s="10" t="s">
        <v>6</v>
      </c>
      <c r="E7" s="4"/>
    </row>
    <row r="8" spans="1:5" ht="12.75">
      <c r="A8" s="8" t="s">
        <v>10</v>
      </c>
      <c r="B8" s="9">
        <f>B7*1</f>
        <v>80</v>
      </c>
      <c r="C8" s="9">
        <f>C7*12</f>
        <v>960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2452.8</v>
      </c>
      <c r="C12" s="8">
        <f>0.06*12*365*C7</f>
        <v>21024</v>
      </c>
      <c r="D12" s="13">
        <f>C12-B12</f>
        <v>18571.2</v>
      </c>
      <c r="E12" s="4"/>
    </row>
    <row r="13" spans="1:4" ht="18" customHeight="1">
      <c r="A13" s="11" t="s">
        <v>15</v>
      </c>
      <c r="B13" s="14">
        <f>B12*B10</f>
        <v>5641.44</v>
      </c>
      <c r="C13" s="11">
        <f>C12*C10</f>
        <v>48355.2</v>
      </c>
      <c r="D13" s="13">
        <f>C13-B13</f>
        <v>42713.759999999995</v>
      </c>
    </row>
    <row r="14" spans="1:4" ht="16.5" customHeight="1">
      <c r="A14" s="11" t="s">
        <v>16</v>
      </c>
      <c r="B14" s="11">
        <f>B8*B5</f>
        <v>12000</v>
      </c>
      <c r="C14" s="11">
        <f>C8*C5</f>
        <v>14400</v>
      </c>
      <c r="D14" s="13">
        <f>C14-B14</f>
        <v>2400</v>
      </c>
    </row>
    <row r="15" spans="1:4" ht="26.25" customHeight="1">
      <c r="A15" s="11" t="s">
        <v>17</v>
      </c>
      <c r="B15" s="11">
        <f>B9*B8</f>
        <v>5136.799999999999</v>
      </c>
      <c r="C15" s="11">
        <f>C9*C8</f>
        <v>61641.59999999999</v>
      </c>
      <c r="D15" s="13">
        <f>C15-B15</f>
        <v>56504.79999999999</v>
      </c>
    </row>
    <row r="16" spans="1:4" ht="40.5" customHeight="1">
      <c r="A16" s="15" t="s">
        <v>18</v>
      </c>
      <c r="B16" s="16">
        <f>B15+B14</f>
        <v>17136.8</v>
      </c>
      <c r="C16" s="11">
        <f>C15+C14</f>
        <v>76041.59999999999</v>
      </c>
      <c r="D16" s="17"/>
    </row>
    <row r="17" spans="1:4" ht="40.5" customHeight="1">
      <c r="A17" s="15" t="s">
        <v>22</v>
      </c>
      <c r="B17" s="18">
        <f>D15+D14+D13</f>
        <v>101618.55999999998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114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115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40</v>
      </c>
      <c r="C7" s="9">
        <v>40</v>
      </c>
      <c r="D7" s="10" t="s">
        <v>6</v>
      </c>
      <c r="E7" s="4"/>
    </row>
    <row r="8" spans="1:5" ht="12.75">
      <c r="A8" s="8" t="s">
        <v>10</v>
      </c>
      <c r="B8" s="9">
        <f>B7*1</f>
        <v>40</v>
      </c>
      <c r="C8" s="9">
        <f>C7*12</f>
        <v>480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1226.4</v>
      </c>
      <c r="C12" s="8">
        <f>0.06*12*365*C7</f>
        <v>10512</v>
      </c>
      <c r="D12" s="13">
        <f>C12-B12</f>
        <v>9285.6</v>
      </c>
      <c r="E12" s="4"/>
    </row>
    <row r="13" spans="1:4" ht="18" customHeight="1">
      <c r="A13" s="11" t="s">
        <v>15</v>
      </c>
      <c r="B13" s="14">
        <f>B12*B10</f>
        <v>2820.72</v>
      </c>
      <c r="C13" s="11">
        <f>C12*C10</f>
        <v>24177.6</v>
      </c>
      <c r="D13" s="13">
        <f>C13-B13</f>
        <v>21356.879999999997</v>
      </c>
    </row>
    <row r="14" spans="1:4" ht="16.5" customHeight="1">
      <c r="A14" s="11" t="s">
        <v>16</v>
      </c>
      <c r="B14" s="11">
        <f>B8*B5</f>
        <v>6000</v>
      </c>
      <c r="C14" s="11">
        <f>C8*C5</f>
        <v>7200</v>
      </c>
      <c r="D14" s="13">
        <f>C14-B14</f>
        <v>1200</v>
      </c>
    </row>
    <row r="15" spans="1:4" ht="26.25" customHeight="1">
      <c r="A15" s="11" t="s">
        <v>17</v>
      </c>
      <c r="B15" s="11">
        <f>B9*B8</f>
        <v>2568.3999999999996</v>
      </c>
      <c r="C15" s="11">
        <f>C9*C8</f>
        <v>30820.799999999996</v>
      </c>
      <c r="D15" s="13">
        <f>C15-B15</f>
        <v>28252.399999999994</v>
      </c>
    </row>
    <row r="16" spans="1:4" ht="40.5" customHeight="1">
      <c r="A16" s="15" t="s">
        <v>18</v>
      </c>
      <c r="B16" s="16">
        <f>B15+B14</f>
        <v>8568.4</v>
      </c>
      <c r="C16" s="11">
        <f>C15+C14</f>
        <v>38020.799999999996</v>
      </c>
      <c r="D16" s="17"/>
    </row>
    <row r="17" spans="1:4" ht="40.5" customHeight="1">
      <c r="A17" s="15" t="s">
        <v>22</v>
      </c>
      <c r="B17" s="18">
        <f>D15+D14+D13</f>
        <v>50809.27999999999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116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10</v>
      </c>
      <c r="C7" s="9">
        <v>10</v>
      </c>
      <c r="D7" s="10" t="s">
        <v>6</v>
      </c>
      <c r="E7" s="4"/>
    </row>
    <row r="8" spans="1:5" ht="12.75">
      <c r="A8" s="8" t="s">
        <v>10</v>
      </c>
      <c r="B8" s="9">
        <f>B7*1</f>
        <v>10</v>
      </c>
      <c r="C8" s="9">
        <f>C7*12</f>
        <v>120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306.6</v>
      </c>
      <c r="C12" s="8">
        <f>0.06*12*365*C7</f>
        <v>2628</v>
      </c>
      <c r="D12" s="13">
        <f>C12-B12</f>
        <v>2321.4</v>
      </c>
      <c r="E12" s="4"/>
    </row>
    <row r="13" spans="1:4" ht="18" customHeight="1">
      <c r="A13" s="11" t="s">
        <v>15</v>
      </c>
      <c r="B13" s="14">
        <f>B12*B10</f>
        <v>705.18</v>
      </c>
      <c r="C13" s="11">
        <f>C12*C10</f>
        <v>6044.4</v>
      </c>
      <c r="D13" s="13">
        <f>C13-B13</f>
        <v>5339.219999999999</v>
      </c>
    </row>
    <row r="14" spans="1:4" ht="16.5" customHeight="1">
      <c r="A14" s="11" t="s">
        <v>16</v>
      </c>
      <c r="B14" s="11">
        <f>B8*B5</f>
        <v>1500</v>
      </c>
      <c r="C14" s="11">
        <f>C8*C5</f>
        <v>1800</v>
      </c>
      <c r="D14" s="13">
        <f>C14-B14</f>
        <v>300</v>
      </c>
    </row>
    <row r="15" spans="1:4" ht="26.25" customHeight="1">
      <c r="A15" s="11" t="s">
        <v>17</v>
      </c>
      <c r="B15" s="11">
        <f>B9*B8</f>
        <v>642.0999999999999</v>
      </c>
      <c r="C15" s="11">
        <f>C9*C8</f>
        <v>7705.199999999999</v>
      </c>
      <c r="D15" s="13">
        <f>C15-B15</f>
        <v>7063.0999999999985</v>
      </c>
    </row>
    <row r="16" spans="1:4" ht="40.5" customHeight="1">
      <c r="A16" s="15" t="s">
        <v>18</v>
      </c>
      <c r="B16" s="16">
        <f>B15+B14</f>
        <v>2142.1</v>
      </c>
      <c r="C16" s="11">
        <f>C15+C14</f>
        <v>9505.199999999999</v>
      </c>
      <c r="D16" s="17"/>
    </row>
    <row r="17" spans="1:4" ht="40.5" customHeight="1">
      <c r="A17" s="15" t="s">
        <v>22</v>
      </c>
      <c r="B17" s="18">
        <f>D15+D14+D13</f>
        <v>12702.319999999998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117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110</v>
      </c>
      <c r="C7" s="9">
        <v>110</v>
      </c>
      <c r="D7" s="10" t="s">
        <v>6</v>
      </c>
      <c r="E7" s="4"/>
    </row>
    <row r="8" spans="1:5" ht="12.75">
      <c r="A8" s="8" t="s">
        <v>10</v>
      </c>
      <c r="B8" s="9">
        <f>B7*1</f>
        <v>110</v>
      </c>
      <c r="C8" s="9">
        <f>C7*12</f>
        <v>1320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3372.6</v>
      </c>
      <c r="C12" s="8">
        <f>0.06*12*365*C7</f>
        <v>28908</v>
      </c>
      <c r="D12" s="13">
        <f>C12-B12</f>
        <v>25535.4</v>
      </c>
      <c r="E12" s="4"/>
    </row>
    <row r="13" spans="1:4" ht="18" customHeight="1">
      <c r="A13" s="11" t="s">
        <v>15</v>
      </c>
      <c r="B13" s="14">
        <f>B12*B10</f>
        <v>7756.98</v>
      </c>
      <c r="C13" s="11">
        <f>C12*C10</f>
        <v>66488.4</v>
      </c>
      <c r="D13" s="13">
        <f>C13-B13</f>
        <v>58731.42</v>
      </c>
    </row>
    <row r="14" spans="1:4" ht="16.5" customHeight="1">
      <c r="A14" s="11" t="s">
        <v>16</v>
      </c>
      <c r="B14" s="11">
        <f>B8*B5</f>
        <v>16500</v>
      </c>
      <c r="C14" s="11">
        <f>C8*C5</f>
        <v>19800</v>
      </c>
      <c r="D14" s="13">
        <f>C14-B14</f>
        <v>3300</v>
      </c>
    </row>
    <row r="15" spans="1:4" ht="26.25" customHeight="1">
      <c r="A15" s="11" t="s">
        <v>17</v>
      </c>
      <c r="B15" s="11">
        <f>B9*B8</f>
        <v>7063.099999999999</v>
      </c>
      <c r="C15" s="11">
        <f>C9*C8</f>
        <v>84757.2</v>
      </c>
      <c r="D15" s="13">
        <f>C15-B15</f>
        <v>77694.09999999999</v>
      </c>
    </row>
    <row r="16" spans="1:4" ht="40.5" customHeight="1">
      <c r="A16" s="15" t="s">
        <v>18</v>
      </c>
      <c r="B16" s="16">
        <f>B15+B14</f>
        <v>23563.1</v>
      </c>
      <c r="C16" s="11">
        <f>C15+C14</f>
        <v>104557.2</v>
      </c>
      <c r="D16" s="17"/>
    </row>
    <row r="17" spans="1:4" ht="40.5" customHeight="1">
      <c r="A17" s="15" t="s">
        <v>22</v>
      </c>
      <c r="B17" s="18">
        <f>D15+D14+D13</f>
        <v>139725.52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118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130</v>
      </c>
      <c r="C7" s="9">
        <v>130</v>
      </c>
      <c r="D7" s="10" t="s">
        <v>6</v>
      </c>
      <c r="E7" s="4"/>
    </row>
    <row r="8" spans="1:5" ht="12.75">
      <c r="A8" s="8" t="s">
        <v>10</v>
      </c>
      <c r="B8" s="9">
        <f>B7*1</f>
        <v>130</v>
      </c>
      <c r="C8" s="9">
        <f>C7*12</f>
        <v>1560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3985.8</v>
      </c>
      <c r="C12" s="8">
        <f>0.06*12*365*C7</f>
        <v>34164</v>
      </c>
      <c r="D12" s="13">
        <f>C12-B12</f>
        <v>30178.2</v>
      </c>
      <c r="E12" s="4"/>
    </row>
    <row r="13" spans="1:4" ht="18" customHeight="1">
      <c r="A13" s="11" t="s">
        <v>15</v>
      </c>
      <c r="B13" s="14">
        <f>B12*B10</f>
        <v>9167.34</v>
      </c>
      <c r="C13" s="11">
        <f>C12*C10</f>
        <v>78577.2</v>
      </c>
      <c r="D13" s="13">
        <f>C13-B13</f>
        <v>69409.86</v>
      </c>
    </row>
    <row r="14" spans="1:4" ht="16.5" customHeight="1">
      <c r="A14" s="11" t="s">
        <v>16</v>
      </c>
      <c r="B14" s="11">
        <f>B8*B5</f>
        <v>19500</v>
      </c>
      <c r="C14" s="11">
        <f>C8*C5</f>
        <v>23400</v>
      </c>
      <c r="D14" s="13">
        <f>C14-B14</f>
        <v>3900</v>
      </c>
    </row>
    <row r="15" spans="1:4" ht="26.25" customHeight="1">
      <c r="A15" s="11" t="s">
        <v>17</v>
      </c>
      <c r="B15" s="11">
        <f>B9*B8</f>
        <v>8347.3</v>
      </c>
      <c r="C15" s="11">
        <f>C9*C8</f>
        <v>100167.59999999999</v>
      </c>
      <c r="D15" s="13">
        <f>C15-B15</f>
        <v>91820.29999999999</v>
      </c>
    </row>
    <row r="16" spans="1:4" ht="40.5" customHeight="1">
      <c r="A16" s="15" t="s">
        <v>18</v>
      </c>
      <c r="B16" s="16">
        <f>B15+B14</f>
        <v>27847.3</v>
      </c>
      <c r="C16" s="11">
        <f>C15+C14</f>
        <v>123567.59999999999</v>
      </c>
      <c r="D16" s="17"/>
    </row>
    <row r="17" spans="1:4" ht="40.5" customHeight="1">
      <c r="A17" s="15" t="s">
        <v>22</v>
      </c>
      <c r="B17" s="18">
        <f>D15+D14+D13</f>
        <v>165130.15999999997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140625" defaultRowHeight="12.75"/>
  <cols>
    <col min="1" max="1" width="29.140625" style="1" customWidth="1"/>
    <col min="2" max="2" width="17.28125" style="1" customWidth="1"/>
    <col min="3" max="3" width="16.7109375" style="1" customWidth="1"/>
    <col min="4" max="4" width="12.140625" style="1" customWidth="1"/>
    <col min="5" max="13" width="9.28125" style="1" customWidth="1"/>
    <col min="14" max="14" width="9.8515625" style="1" customWidth="1"/>
    <col min="15" max="16384" width="9.28125" style="1" customWidth="1"/>
  </cols>
  <sheetData>
    <row r="1" spans="1:4" ht="12.75" customHeight="1">
      <c r="A1" s="2" t="s">
        <v>119</v>
      </c>
      <c r="B1" s="2"/>
      <c r="C1" s="2"/>
      <c r="D1" s="2"/>
    </row>
    <row r="2" spans="1:5" ht="12.75">
      <c r="A2" s="3" t="s">
        <v>1</v>
      </c>
      <c r="B2" s="3"/>
      <c r="C2" s="3"/>
      <c r="D2" s="3"/>
      <c r="E2" s="4"/>
    </row>
    <row r="3" spans="1:5" ht="12.75">
      <c r="A3" s="5"/>
      <c r="B3" s="6" t="s">
        <v>2</v>
      </c>
      <c r="C3" s="6" t="s">
        <v>3</v>
      </c>
      <c r="D3" s="7" t="s">
        <v>4</v>
      </c>
      <c r="E3" s="4"/>
    </row>
    <row r="4" spans="1:5" ht="12.75">
      <c r="A4" s="8" t="s">
        <v>5</v>
      </c>
      <c r="B4" s="9">
        <v>7</v>
      </c>
      <c r="C4" s="9">
        <v>60</v>
      </c>
      <c r="D4" s="10" t="s">
        <v>6</v>
      </c>
      <c r="E4" s="4"/>
    </row>
    <row r="5" spans="1:5" ht="12.75">
      <c r="A5" s="8" t="s">
        <v>7</v>
      </c>
      <c r="B5" s="9">
        <v>150</v>
      </c>
      <c r="C5" s="9">
        <v>15</v>
      </c>
      <c r="D5" s="10" t="s">
        <v>6</v>
      </c>
      <c r="E5" s="4"/>
    </row>
    <row r="6" spans="1:5" ht="12.75">
      <c r="A6" s="8" t="s">
        <v>8</v>
      </c>
      <c r="B6" s="9">
        <v>12</v>
      </c>
      <c r="C6" s="9">
        <v>1</v>
      </c>
      <c r="D6" s="10" t="s">
        <v>6</v>
      </c>
      <c r="E6" s="4"/>
    </row>
    <row r="7" spans="1:5" ht="12.75">
      <c r="A7" s="8" t="s">
        <v>9</v>
      </c>
      <c r="B7" s="9">
        <v>27</v>
      </c>
      <c r="C7" s="9">
        <v>27</v>
      </c>
      <c r="D7" s="10" t="s">
        <v>6</v>
      </c>
      <c r="E7" s="4"/>
    </row>
    <row r="8" spans="1:5" ht="12.75">
      <c r="A8" s="8" t="s">
        <v>10</v>
      </c>
      <c r="B8" s="9">
        <f>B7*1</f>
        <v>27</v>
      </c>
      <c r="C8" s="9">
        <f>C7*12</f>
        <v>324</v>
      </c>
      <c r="D8" s="10" t="s">
        <v>6</v>
      </c>
      <c r="E8" s="4"/>
    </row>
    <row r="9" spans="1:5" ht="12.75">
      <c r="A9" s="11" t="s">
        <v>11</v>
      </c>
      <c r="B9" s="9">
        <v>64.21</v>
      </c>
      <c r="C9" s="9">
        <v>64.21</v>
      </c>
      <c r="D9" s="10" t="s">
        <v>6</v>
      </c>
      <c r="E9" s="4"/>
    </row>
    <row r="10" spans="1:5" ht="12.75">
      <c r="A10" s="11" t="s">
        <v>12</v>
      </c>
      <c r="B10" s="8">
        <v>2.3</v>
      </c>
      <c r="C10" s="8">
        <v>2.3</v>
      </c>
      <c r="D10" s="10" t="s">
        <v>6</v>
      </c>
      <c r="E10" s="4"/>
    </row>
    <row r="11" spans="1:5" ht="20.25" customHeight="1">
      <c r="A11" s="12" t="s">
        <v>13</v>
      </c>
      <c r="B11" s="12"/>
      <c r="C11" s="12"/>
      <c r="D11" s="12"/>
      <c r="E11" s="4"/>
    </row>
    <row r="12" spans="1:5" ht="39" customHeight="1">
      <c r="A12" s="11" t="s">
        <v>14</v>
      </c>
      <c r="B12" s="8">
        <f>0.007*12*365*B7</f>
        <v>827.82</v>
      </c>
      <c r="C12" s="8">
        <f>0.06*12*365*C7</f>
        <v>7095.6</v>
      </c>
      <c r="D12" s="13">
        <f>C12-B12</f>
        <v>6267.780000000001</v>
      </c>
      <c r="E12" s="4"/>
    </row>
    <row r="13" spans="1:4" ht="18" customHeight="1">
      <c r="A13" s="11" t="s">
        <v>15</v>
      </c>
      <c r="B13" s="14">
        <f>B12*B10</f>
        <v>1903.9859999999999</v>
      </c>
      <c r="C13" s="11">
        <f>C12*C10</f>
        <v>16319.88</v>
      </c>
      <c r="D13" s="13">
        <f>C13-B13</f>
        <v>14415.894</v>
      </c>
    </row>
    <row r="14" spans="1:4" ht="16.5" customHeight="1">
      <c r="A14" s="11" t="s">
        <v>16</v>
      </c>
      <c r="B14" s="11">
        <f>B8*B5</f>
        <v>4050</v>
      </c>
      <c r="C14" s="11">
        <f>C8*C5</f>
        <v>4860</v>
      </c>
      <c r="D14" s="13">
        <f>C14-B14</f>
        <v>810</v>
      </c>
    </row>
    <row r="15" spans="1:4" ht="26.25" customHeight="1">
      <c r="A15" s="11" t="s">
        <v>17</v>
      </c>
      <c r="B15" s="11">
        <f>B9*B8</f>
        <v>1733.6699999999998</v>
      </c>
      <c r="C15" s="11">
        <f>C9*C8</f>
        <v>20804.039999999997</v>
      </c>
      <c r="D15" s="13">
        <f>C15-B15</f>
        <v>19070.37</v>
      </c>
    </row>
    <row r="16" spans="1:4" ht="40.5" customHeight="1">
      <c r="A16" s="15" t="s">
        <v>18</v>
      </c>
      <c r="B16" s="16">
        <f>B15+B14</f>
        <v>5783.67</v>
      </c>
      <c r="C16" s="11">
        <f>C15+C14</f>
        <v>25664.039999999997</v>
      </c>
      <c r="D16" s="17"/>
    </row>
    <row r="17" spans="1:4" ht="40.5" customHeight="1">
      <c r="A17" s="15" t="s">
        <v>22</v>
      </c>
      <c r="B17" s="18">
        <f>D15+D14+D13</f>
        <v>34296.263999999996</v>
      </c>
      <c r="C17" s="11"/>
      <c r="D17" s="17"/>
    </row>
    <row r="18" spans="1:4" ht="18.75" customHeight="1">
      <c r="A18" s="19" t="s">
        <v>20</v>
      </c>
      <c r="B18" s="20">
        <f>B16/B17</f>
        <v>0.16863848493818454</v>
      </c>
      <c r="C18" s="21"/>
      <c r="D18" s="22"/>
    </row>
    <row r="19" spans="1:3" ht="15.75" customHeight="1">
      <c r="A19" s="23"/>
      <c r="B19" s="23"/>
      <c r="C19" s="23"/>
    </row>
    <row r="20" ht="26.25" customHeight="1"/>
  </sheetData>
  <sheetProtection selectLockedCells="1" selectUnlockedCells="1"/>
  <mergeCells count="4">
    <mergeCell ref="A1:D1"/>
    <mergeCell ref="A2:D2"/>
    <mergeCell ref="A11:D11"/>
    <mergeCell ref="A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2014-06-18T10:29:18Z</cp:lastPrinted>
  <dcterms:modified xsi:type="dcterms:W3CDTF">2014-06-18T16:22:52Z</dcterms:modified>
  <cp:category/>
  <cp:version/>
  <cp:contentType/>
  <cp:contentStatus/>
</cp:coreProperties>
</file>